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 refMode="R1C1"/>
</workbook>
</file>

<file path=xl/calcChain.xml><?xml version="1.0" encoding="utf-8"?>
<calcChain xmlns="http://schemas.openxmlformats.org/spreadsheetml/2006/main">
  <c r="J126" i="1"/>
  <c r="I126"/>
  <c r="H126"/>
  <c r="G126"/>
  <c r="F126"/>
  <c r="L125"/>
  <c r="L124"/>
  <c r="L123"/>
  <c r="J122"/>
  <c r="I122"/>
  <c r="I116" s="1"/>
  <c r="H122"/>
  <c r="G122"/>
  <c r="G116" s="1"/>
  <c r="F122"/>
  <c r="L121"/>
  <c r="L120"/>
  <c r="L119"/>
  <c r="L118"/>
  <c r="L117"/>
  <c r="J116"/>
  <c r="H116"/>
  <c r="H107" s="1"/>
  <c r="F116"/>
  <c r="L115"/>
  <c r="L114"/>
  <c r="L113"/>
  <c r="L112"/>
  <c r="F112"/>
  <c r="L111"/>
  <c r="L110"/>
  <c r="F109"/>
  <c r="L109" s="1"/>
  <c r="J108"/>
  <c r="I108"/>
  <c r="I107" s="1"/>
  <c r="H108"/>
  <c r="G108"/>
  <c r="G107" s="1"/>
  <c r="J107"/>
  <c r="L106"/>
  <c r="L105"/>
  <c r="L104"/>
  <c r="L103"/>
  <c r="J102"/>
  <c r="I102"/>
  <c r="I101" s="1"/>
  <c r="H102"/>
  <c r="G102"/>
  <c r="L102" s="1"/>
  <c r="F102"/>
  <c r="J101"/>
  <c r="H101"/>
  <c r="F101"/>
  <c r="L100"/>
  <c r="L99"/>
  <c r="L98"/>
  <c r="L97"/>
  <c r="J96"/>
  <c r="I96"/>
  <c r="I95" s="1"/>
  <c r="H96"/>
  <c r="G96"/>
  <c r="G95" s="1"/>
  <c r="F96"/>
  <c r="J95"/>
  <c r="H95"/>
  <c r="F95"/>
  <c r="L94"/>
  <c r="L93"/>
  <c r="L92"/>
  <c r="J91"/>
  <c r="I91"/>
  <c r="I87" s="1"/>
  <c r="H91"/>
  <c r="G91"/>
  <c r="G87" s="1"/>
  <c r="F91"/>
  <c r="L90"/>
  <c r="L89"/>
  <c r="L88"/>
  <c r="J87"/>
  <c r="H87"/>
  <c r="F87"/>
  <c r="L87" s="1"/>
  <c r="L86"/>
  <c r="L85"/>
  <c r="L84"/>
  <c r="J83"/>
  <c r="I83"/>
  <c r="I75" s="1"/>
  <c r="I62" s="1"/>
  <c r="H83"/>
  <c r="G83"/>
  <c r="L83" s="1"/>
  <c r="F83"/>
  <c r="L82"/>
  <c r="L81"/>
  <c r="J80"/>
  <c r="J75" s="1"/>
  <c r="I80"/>
  <c r="H80"/>
  <c r="H75" s="1"/>
  <c r="G80"/>
  <c r="F80"/>
  <c r="L80" s="1"/>
  <c r="L79"/>
  <c r="L78"/>
  <c r="L77"/>
  <c r="L76"/>
  <c r="G75"/>
  <c r="L74"/>
  <c r="L73"/>
  <c r="L72"/>
  <c r="L71"/>
  <c r="L70"/>
  <c r="J69"/>
  <c r="I69"/>
  <c r="H69"/>
  <c r="G69"/>
  <c r="F69"/>
  <c r="L69" s="1"/>
  <c r="L68"/>
  <c r="L67"/>
  <c r="J66"/>
  <c r="I66"/>
  <c r="H66"/>
  <c r="G66"/>
  <c r="G62" s="1"/>
  <c r="F66"/>
  <c r="L65"/>
  <c r="L64"/>
  <c r="J63"/>
  <c r="J62" s="1"/>
  <c r="I63"/>
  <c r="H63"/>
  <c r="G63"/>
  <c r="F63"/>
  <c r="L63" s="1"/>
  <c r="L61"/>
  <c r="L60"/>
  <c r="J59"/>
  <c r="I59"/>
  <c r="H59"/>
  <c r="G59"/>
  <c r="F59"/>
  <c r="L59" s="1"/>
  <c r="L58"/>
  <c r="L57"/>
  <c r="J56"/>
  <c r="I56"/>
  <c r="H56"/>
  <c r="G56"/>
  <c r="L56" s="1"/>
  <c r="F56"/>
  <c r="L55"/>
  <c r="L54"/>
  <c r="L53"/>
  <c r="J52"/>
  <c r="J51" s="1"/>
  <c r="I52"/>
  <c r="H52"/>
  <c r="H51" s="1"/>
  <c r="G52"/>
  <c r="F52"/>
  <c r="L52" s="1"/>
  <c r="I51"/>
  <c r="G51"/>
  <c r="G47" s="1"/>
  <c r="L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L49"/>
  <c r="B49"/>
  <c r="J48"/>
  <c r="J47" s="1"/>
  <c r="I48"/>
  <c r="H48"/>
  <c r="G48"/>
  <c r="F48"/>
  <c r="L48" s="1"/>
  <c r="B48"/>
  <c r="I47"/>
  <c r="H62" l="1"/>
  <c r="L95"/>
  <c r="L101"/>
  <c r="H47"/>
  <c r="L116"/>
  <c r="L66"/>
  <c r="L91"/>
  <c r="L96"/>
  <c r="L122"/>
  <c r="F51"/>
  <c r="L51" s="1"/>
  <c r="F75"/>
  <c r="L75" s="1"/>
  <c r="G101"/>
  <c r="F108"/>
  <c r="F62"/>
  <c r="L62" s="1"/>
  <c r="L108" l="1"/>
  <c r="F107"/>
  <c r="L107" s="1"/>
  <c r="F47"/>
  <c r="L47" l="1"/>
  <c r="L126"/>
</calcChain>
</file>

<file path=xl/sharedStrings.xml><?xml version="1.0" encoding="utf-8"?>
<sst xmlns="http://schemas.openxmlformats.org/spreadsheetml/2006/main" count="268" uniqueCount="171">
  <si>
    <t>СОГЛАСОВАНО</t>
  </si>
  <si>
    <t>УТВЕРЖДАЮ</t>
  </si>
  <si>
    <t>Начальник управления образования Воскресенского муниципального района Нижегородской области</t>
  </si>
  <si>
    <t>(наименование должности лица, согласующего бюджетную смету)</t>
  </si>
  <si>
    <t>(наименование должности лица, утверждающего бюджетную смету)</t>
  </si>
  <si>
    <t>Управление образования Воскресенского муниципального райна Нижегородской области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</si>
  <si>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</si>
  <si>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</si>
  <si>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>В.А.Сычев</t>
  </si>
  <si>
    <t xml:space="preserve">              (подпись)                                      (расшифровка подписи)</t>
  </si>
  <si>
    <t>" _____ " _____________________ 20 ____ год</t>
  </si>
  <si>
    <t>"  29  "   декабря  2015 год</t>
  </si>
  <si>
    <t>БЮДЖЕТНАЯ СМЕТА</t>
  </si>
  <si>
    <t>НА  2016  ГОД</t>
  </si>
  <si>
    <t>КОДЫ</t>
  </si>
  <si>
    <t>от " 29 "  декабря 2015 г.</t>
  </si>
  <si>
    <t>Дата</t>
  </si>
  <si>
    <t>29.12. 2015г.</t>
  </si>
  <si>
    <r>
      <t xml:space="preserve">Получатель бюджетных средств                            </t>
    </r>
    <r>
      <rPr>
        <u/>
        <sz val="10"/>
        <rFont val="Arial Cyr"/>
        <charset val="204"/>
      </rPr>
      <t xml:space="preserve"> </t>
    </r>
    <r>
      <rPr>
        <b/>
        <u/>
        <sz val="10"/>
        <rFont val="Arial Cyr"/>
        <charset val="204"/>
      </rPr>
      <t xml:space="preserve"> </t>
    </r>
    <r>
      <rPr>
        <b/>
        <u/>
        <sz val="12"/>
        <rFont val="Arial Cyr"/>
        <charset val="204"/>
      </rPr>
      <t xml:space="preserve"> МКОУ ДОД Воскресенский Детский центр</t>
    </r>
  </si>
  <si>
    <r>
      <t>Главный распорядитель бюджетных средств</t>
    </r>
    <r>
      <rPr>
        <u/>
        <sz val="14"/>
        <rFont val="Arial Cyr"/>
        <charset val="204"/>
      </rPr>
      <t xml:space="preserve"> </t>
    </r>
    <r>
      <rPr>
        <u/>
        <sz val="10"/>
        <rFont val="Arial Cyr"/>
        <charset val="204"/>
      </rPr>
      <t xml:space="preserve"> Управление образования администрации Воскресенского муниципального района</t>
    </r>
  </si>
  <si>
    <t>по БК</t>
  </si>
  <si>
    <t>074</t>
  </si>
  <si>
    <r>
      <t xml:space="preserve">                                                                            </t>
    </r>
    <r>
      <rPr>
        <u/>
        <sz val="10"/>
        <rFont val="Arial Cyr"/>
        <charset val="204"/>
      </rPr>
      <t xml:space="preserve"> Нижегородской области</t>
    </r>
  </si>
  <si>
    <r>
      <t xml:space="preserve">Наименование бюджета                                         </t>
    </r>
    <r>
      <rPr>
        <u/>
        <sz val="10"/>
        <rFont val="Arial Cyr"/>
        <charset val="204"/>
      </rPr>
      <t xml:space="preserve">   бюджет Воскресенского муниципального района</t>
    </r>
  </si>
  <si>
    <t>по ОКТМО</t>
  </si>
  <si>
    <t>22622151</t>
  </si>
  <si>
    <r>
      <t xml:space="preserve">Единица измерения:                                               </t>
    </r>
    <r>
      <rPr>
        <u/>
        <sz val="10"/>
        <rFont val="Arial Cyr"/>
        <charset val="204"/>
      </rPr>
      <t xml:space="preserve">    </t>
    </r>
    <r>
      <rPr>
        <u/>
        <sz val="12"/>
        <rFont val="Arial Cyr"/>
        <charset val="204"/>
      </rPr>
      <t>рублей</t>
    </r>
    <r>
      <rPr>
        <u/>
        <sz val="10"/>
        <rFont val="Arial Cyr"/>
        <charset val="204"/>
      </rPr>
      <t xml:space="preserve">                                                           </t>
    </r>
  </si>
  <si>
    <t>по ОКЕИ</t>
  </si>
  <si>
    <t>383</t>
  </si>
  <si>
    <r>
      <t xml:space="preserve">Раздел, подраздел                                                 </t>
    </r>
    <r>
      <rPr>
        <u/>
        <sz val="10"/>
        <rFont val="Arial Cyr"/>
        <charset val="204"/>
      </rPr>
      <t>общее образование____________________________</t>
    </r>
  </si>
  <si>
    <t>по ФКР</t>
  </si>
  <si>
    <t>0702</t>
  </si>
  <si>
    <r>
      <t xml:space="preserve">Целевая статья                        </t>
    </r>
    <r>
      <rPr>
        <u/>
        <sz val="10"/>
        <rFont val="Arial Cyr"/>
        <charset val="204"/>
      </rPr>
      <t>Расходы на обеспечение деятельности муниципальных учреждений дополнительного образования</t>
    </r>
    <r>
      <rPr>
        <sz val="9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                          </t>
    </r>
  </si>
  <si>
    <t>по КЦСР</t>
  </si>
  <si>
    <t>0120123590</t>
  </si>
  <si>
    <r>
      <t xml:space="preserve">Вид расходов                                                         </t>
    </r>
    <r>
      <rPr>
        <u/>
        <sz val="10"/>
        <rFont val="Arial Cyr"/>
        <charset val="204"/>
      </rPr>
      <t xml:space="preserve">   111, 119, 242, 244, 851, 852                  </t>
    </r>
  </si>
  <si>
    <t>по КВР</t>
  </si>
  <si>
    <t>111, 119, 242, 244, 851, 852</t>
  </si>
  <si>
    <t>Наименование показателя</t>
  </si>
  <si>
    <t>Код строки</t>
  </si>
  <si>
    <t>Код по бюджетной классификации Российской Федерации</t>
  </si>
  <si>
    <t>Сумма ассигнований всего на год, рублей</t>
  </si>
  <si>
    <t>в том числе по кварталам</t>
  </si>
  <si>
    <t>КОСГУ</t>
  </si>
  <si>
    <t>КВР</t>
  </si>
  <si>
    <t>Доп ЭК</t>
  </si>
  <si>
    <t>I</t>
  </si>
  <si>
    <t>II</t>
  </si>
  <si>
    <t>III</t>
  </si>
  <si>
    <t>IV</t>
  </si>
  <si>
    <t>Оплата труда и начисления на выплаты по оплате труда</t>
  </si>
  <si>
    <t>Заработная плата</t>
  </si>
  <si>
    <t>в т.ч. Казенные учреждения</t>
  </si>
  <si>
    <t>211</t>
  </si>
  <si>
    <t xml:space="preserve">          Органы местного самоуправления</t>
  </si>
  <si>
    <t>Прочие выплаты</t>
  </si>
  <si>
    <t>в т.ч. Командировочные расходы (в части суточных):</t>
  </si>
  <si>
    <t>0009</t>
  </si>
  <si>
    <t xml:space="preserve">          в т.ч. Казенные учреждения</t>
  </si>
  <si>
    <t>212</t>
  </si>
  <si>
    <t xml:space="preserve">                    Органы местного самоуправления</t>
  </si>
  <si>
    <t xml:space="preserve">         Компенсация на книгоиздательскую продукцию</t>
  </si>
  <si>
    <t>0010</t>
  </si>
  <si>
    <t xml:space="preserve">         Прочие текущие расходы</t>
  </si>
  <si>
    <t>0012</t>
  </si>
  <si>
    <t xml:space="preserve">         в т.ч. Казенные учреждения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</si>
  <si>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</si>
  <si>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</si>
  <si>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</si>
  <si>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</si>
  <si>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</si>
  <si>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</si>
  <si>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</si>
  <si>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</si>
  <si>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</si>
  <si>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</si>
  <si>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</si>
  <si>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</si>
  <si>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</si>
  <si>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</si>
  <si>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</si>
  <si>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223</t>
  </si>
  <si>
    <t>в т.ч. Оплата потребления электрической энергии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</si>
  <si>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</si>
  <si>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</si>
  <si>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</si>
  <si>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</si>
  <si>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</si>
  <si>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</si>
  <si>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</si>
  <si>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</si>
  <si>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</si>
  <si>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</si>
  <si>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</si>
  <si>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</si>
  <si>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</si>
  <si>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</si>
  <si>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</si>
  <si>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</si>
  <si>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</si>
  <si>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</si>
  <si>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</si>
  <si>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</si>
  <si>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</si>
  <si>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в т.ч. Закупка товаров, работ, услуг в сфере информационно-коммуникационных технологий</t>
  </si>
  <si>
    <t xml:space="preserve">          Прочие расходы по статье 225</t>
  </si>
  <si>
    <t>0007</t>
  </si>
  <si>
    <t xml:space="preserve">                   Закупка товаров, работ, услуг в целях капитального ремонта муниципального имущества</t>
  </si>
  <si>
    <t xml:space="preserve">         Прочая закупка товаров, работ и услуг для муниципальных нужд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</si>
  <si>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</si>
  <si>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</si>
  <si>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</si>
  <si>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</si>
  <si>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</si>
  <si>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</si>
  <si>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</si>
  <si>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</si>
  <si>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</si>
  <si>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</si>
  <si>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</si>
  <si>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</si>
  <si>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</si>
  <si>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</si>
  <si>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в т.ч. Субсидии государственным и муниципальным организациям</t>
  </si>
  <si>
    <t>0019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</si>
  <si>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</si>
  <si>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</si>
  <si>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</si>
  <si>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</si>
  <si>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</si>
  <si>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</si>
  <si>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</si>
  <si>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</si>
  <si>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в т.ч. Прочие расходы (кроме стипендий)</t>
  </si>
  <si>
    <t>0292</t>
  </si>
  <si>
    <t xml:space="preserve">          в т.ч. Прочая закупка товаров, работ и услуг для муниципальных нужд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</si>
  <si>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</si>
  <si>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</si>
  <si>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</si>
  <si>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</si>
  <si>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</si>
  <si>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</si>
  <si>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</si>
  <si>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</si>
  <si>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</si>
  <si>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</si>
  <si>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</si>
  <si>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</si>
  <si>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</si>
  <si>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</si>
  <si>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</si>
  <si>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</si>
  <si>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</si>
  <si>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</si>
  <si>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</si>
  <si>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</si>
  <si>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</si>
  <si>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</si>
  <si>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</si>
  <si>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</si>
  <si>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</si>
  <si>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</si>
  <si>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</si>
  <si>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</si>
  <si>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</si>
  <si>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</si>
  <si>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r>
      <t xml:space="preserve">Руководитель учреждения   ___________________                    </t>
    </r>
    <r>
      <rPr>
        <u/>
        <sz val="10"/>
        <rFont val="Arial Cyr"/>
        <charset val="204"/>
      </rPr>
      <t xml:space="preserve"> Т.В.Носова</t>
    </r>
  </si>
  <si>
    <r>
      <t xml:space="preserve">                                                          </t>
    </r>
    <r>
      <rPr>
        <sz val="9"/>
        <rFont val="Arial Cyr"/>
        <charset val="204"/>
      </rPr>
      <t>(подпись)</t>
    </r>
    <r>
      <rPr>
        <sz val="10"/>
        <rFont val="Arial Cyr"/>
        <charset val="204"/>
      </rPr>
      <t xml:space="preserve">                        </t>
    </r>
    <r>
      <rPr>
        <sz val="9"/>
        <rFont val="Arial Cyr"/>
        <charset val="204"/>
      </rPr>
      <t>(расшифровка подписи)</t>
    </r>
  </si>
  <si>
    <r>
      <t xml:space="preserve">Главный бухгалтер               ___________________                     </t>
    </r>
    <r>
      <rPr>
        <u/>
        <sz val="10"/>
        <rFont val="Arial Cyr"/>
        <charset val="204"/>
      </rPr>
      <t xml:space="preserve">Т.А.Домрачева </t>
    </r>
  </si>
  <si>
    <r>
      <t xml:space="preserve">Экономист                          _____________________                   </t>
    </r>
    <r>
      <rPr>
        <u/>
        <sz val="10"/>
        <rFont val="Arial Cyr"/>
        <charset val="204"/>
      </rPr>
      <t xml:space="preserve">Н.В.Храмова  </t>
    </r>
  </si>
  <si>
    <t>" _____ " ____________________ 20 __ год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</si>
</sst>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  <font>
      <b/>
      <sz val="12"/>
      <name val="Arial Cyr"/>
      <charset val="204"/>
    </font>
    <font>
      <b/>
      <u/>
      <sz val="10"/>
      <name val="Arial Cyr"/>
      <charset val="204"/>
    </font>
    <font>
      <b/>
      <u/>
      <sz val="12"/>
      <name val="Arial Cyr"/>
      <charset val="204"/>
    </font>
    <font>
      <u/>
      <sz val="14"/>
      <name val="Arial Cyr"/>
      <charset val="204"/>
    </font>
    <font>
      <u/>
      <sz val="12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9"/>
      <name val="Arial Cyr"/>
      <charset val="204"/>
    </font>
    <font>
      <b/>
      <sz val="11"/>
      <name val="Arial Cyr"/>
      <charset val="204"/>
    </font>
    <font>
      <b/>
      <i/>
      <sz val="9"/>
      <name val="Arial 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vertical="top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2" fillId="0" borderId="3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vertical="top" wrapText="1"/>
    </xf>
    <xf numFmtId="0" fontId="3" fillId="2" borderId="22" xfId="0" applyFont="1" applyFill="1" applyBorder="1" applyAlignment="1">
      <alignment horizontal="left" vertical="top" wrapText="1"/>
    </xf>
    <xf numFmtId="49" fontId="12" fillId="2" borderId="22" xfId="0" applyNumberFormat="1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49" fontId="0" fillId="2" borderId="22" xfId="0" applyNumberFormat="1" applyFill="1" applyBorder="1" applyAlignment="1">
      <alignment horizontal="center" vertical="top" wrapText="1"/>
    </xf>
    <xf numFmtId="1" fontId="14" fillId="2" borderId="22" xfId="0" applyNumberFormat="1" applyFont="1" applyFill="1" applyBorder="1" applyAlignment="1">
      <alignment vertical="top" wrapText="1"/>
    </xf>
    <xf numFmtId="1" fontId="14" fillId="2" borderId="23" xfId="0" applyNumberFormat="1" applyFont="1" applyFill="1" applyBorder="1" applyAlignment="1">
      <alignment vertical="top" wrapText="1"/>
    </xf>
    <xf numFmtId="1" fontId="0" fillId="0" borderId="0" xfId="0" applyNumberFormat="1"/>
    <xf numFmtId="0" fontId="15" fillId="3" borderId="24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left" vertical="top" wrapText="1"/>
    </xf>
    <xf numFmtId="49" fontId="15" fillId="3" borderId="3" xfId="0" applyNumberFormat="1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 wrapText="1"/>
    </xf>
    <xf numFmtId="1" fontId="14" fillId="3" borderId="3" xfId="0" applyNumberFormat="1" applyFont="1" applyFill="1" applyBorder="1" applyAlignment="1">
      <alignment vertical="top" wrapText="1"/>
    </xf>
    <xf numFmtId="1" fontId="14" fillId="3" borderId="25" xfId="0" applyNumberFormat="1" applyFont="1" applyFill="1" applyBorder="1" applyAlignment="1">
      <alignment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16" fillId="0" borderId="3" xfId="0" applyNumberFormat="1" applyFont="1" applyBorder="1" applyAlignment="1">
      <alignment vertical="top" wrapText="1"/>
    </xf>
    <xf numFmtId="1" fontId="16" fillId="0" borderId="25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3" borderId="24" xfId="0" applyFont="1" applyFill="1" applyBorder="1" applyAlignment="1">
      <alignment vertical="top" wrapText="1"/>
    </xf>
    <xf numFmtId="1" fontId="16" fillId="3" borderId="3" xfId="0" applyNumberFormat="1" applyFont="1" applyFill="1" applyBorder="1" applyAlignment="1">
      <alignment vertical="top" wrapText="1"/>
    </xf>
    <xf numFmtId="1" fontId="16" fillId="3" borderId="25" xfId="0" applyNumberFormat="1" applyFont="1" applyFill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" fontId="16" fillId="0" borderId="4" xfId="0" applyNumberFormat="1" applyFont="1" applyBorder="1" applyAlignment="1">
      <alignment vertical="top" wrapText="1"/>
    </xf>
    <xf numFmtId="1" fontId="16" fillId="0" borderId="26" xfId="0" applyNumberFormat="1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" fontId="16" fillId="0" borderId="28" xfId="0" applyNumberFormat="1" applyFont="1" applyBorder="1" applyAlignment="1">
      <alignment vertical="top" wrapText="1"/>
    </xf>
    <xf numFmtId="1" fontId="16" fillId="0" borderId="29" xfId="0" applyNumberFormat="1" applyFont="1" applyBorder="1" applyAlignment="1">
      <alignment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0" fontId="15" fillId="3" borderId="30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left" vertical="top" wrapText="1"/>
    </xf>
    <xf numFmtId="49" fontId="15" fillId="3" borderId="4" xfId="0" applyNumberFormat="1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1" fontId="14" fillId="3" borderId="4" xfId="0" applyNumberFormat="1" applyFont="1" applyFill="1" applyBorder="1" applyAlignment="1">
      <alignment vertical="top" wrapText="1"/>
    </xf>
    <xf numFmtId="1" fontId="14" fillId="3" borderId="26" xfId="0" applyNumberFormat="1" applyFont="1" applyFill="1" applyBorder="1" applyAlignment="1">
      <alignment vertical="top" wrapText="1"/>
    </xf>
    <xf numFmtId="0" fontId="15" fillId="3" borderId="21" xfId="0" applyFont="1" applyFill="1" applyBorder="1" applyAlignment="1">
      <alignment vertical="top" wrapText="1"/>
    </xf>
    <xf numFmtId="0" fontId="3" fillId="3" borderId="22" xfId="0" applyFont="1" applyFill="1" applyBorder="1" applyAlignment="1">
      <alignment horizontal="left" vertical="top" wrapText="1"/>
    </xf>
    <xf numFmtId="49" fontId="15" fillId="3" borderId="22" xfId="0" applyNumberFormat="1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center" vertical="top" wrapText="1"/>
    </xf>
    <xf numFmtId="49" fontId="3" fillId="3" borderId="22" xfId="0" applyNumberFormat="1" applyFont="1" applyFill="1" applyBorder="1" applyAlignment="1">
      <alignment horizontal="center" vertical="top" wrapText="1"/>
    </xf>
    <xf numFmtId="1" fontId="14" fillId="3" borderId="22" xfId="0" applyNumberFormat="1" applyFont="1" applyFill="1" applyBorder="1" applyAlignment="1">
      <alignment vertical="top" wrapText="1"/>
    </xf>
    <xf numFmtId="1" fontId="14" fillId="3" borderId="23" xfId="0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3" borderId="30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1" fontId="16" fillId="3" borderId="4" xfId="0" applyNumberFormat="1" applyFont="1" applyFill="1" applyBorder="1" applyAlignment="1">
      <alignment vertical="top" wrapText="1"/>
    </xf>
    <xf numFmtId="1" fontId="16" fillId="3" borderId="26" xfId="0" applyNumberFormat="1" applyFont="1" applyFill="1" applyBorder="1" applyAlignment="1">
      <alignment vertical="top" wrapText="1"/>
    </xf>
    <xf numFmtId="0" fontId="3" fillId="0" borderId="28" xfId="0" applyFont="1" applyBorder="1" applyAlignment="1">
      <alignment horizontal="center" vertical="top"/>
    </xf>
    <xf numFmtId="1" fontId="16" fillId="0" borderId="28" xfId="0" applyNumberFormat="1" applyFont="1" applyBorder="1"/>
    <xf numFmtId="1" fontId="16" fillId="0" borderId="29" xfId="0" applyNumberFormat="1" applyFont="1" applyBorder="1"/>
    <xf numFmtId="0" fontId="12" fillId="2" borderId="3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49" fontId="12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9" fontId="0" fillId="2" borderId="5" xfId="0" applyNumberFormat="1" applyFill="1" applyBorder="1" applyAlignment="1">
      <alignment horizontal="center" vertical="top" wrapText="1"/>
    </xf>
    <xf numFmtId="1" fontId="14" fillId="2" borderId="5" xfId="0" applyNumberFormat="1" applyFont="1" applyFill="1" applyBorder="1" applyAlignment="1">
      <alignment vertical="top" wrapText="1"/>
    </xf>
    <xf numFmtId="1" fontId="14" fillId="2" borderId="32" xfId="0" applyNumberFormat="1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49" fontId="15" fillId="2" borderId="22" xfId="0" applyNumberFormat="1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49" fontId="3" fillId="2" borderId="22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15" fillId="2" borderId="30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49" fontId="15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1" fontId="14" fillId="2" borderId="4" xfId="0" applyNumberFormat="1" applyFont="1" applyFill="1" applyBorder="1" applyAlignment="1">
      <alignment vertical="top" wrapText="1"/>
    </xf>
    <xf numFmtId="1" fontId="14" fillId="2" borderId="26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49" fontId="3" fillId="0" borderId="34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" fontId="16" fillId="0" borderId="34" xfId="0" applyNumberFormat="1" applyFont="1" applyBorder="1" applyAlignment="1">
      <alignment vertical="top" wrapText="1"/>
    </xf>
    <xf numFmtId="1" fontId="16" fillId="0" borderId="35" xfId="0" applyNumberFormat="1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1" fontId="5" fillId="2" borderId="13" xfId="0" applyNumberFormat="1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0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49" fontId="0" fillId="0" borderId="4" xfId="0" applyNumberForma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topLeftCell="A22" workbookViewId="0">
      <selection activeCell="J127" sqref="J127"/>
    </sheetView>
  </sheetViews>
  <sheetFormatPr defaultRowHeight="15"/>
  <cols>
    <col min="1" max="1" width="45.85546875" customWidth="1"/>
    <col min="6" max="6" width="11.42578125" customWidth="1"/>
    <col min="7" max="7" width="11.28515625" customWidth="1"/>
    <col min="8" max="8" width="11.42578125" customWidth="1"/>
    <col min="9" max="9" width="11.28515625" customWidth="1"/>
    <col min="10" max="10" width="12.28515625" customWidth="1"/>
  </cols>
  <sheetData>
    <row r="1" spans="1:10">
      <c r="G1" s="132"/>
      <c r="H1" s="132"/>
      <c r="I1" s="132"/>
      <c r="J1" s="132"/>
    </row>
    <row r="2" spans="1:10">
      <c r="G2" s="132"/>
      <c r="H2" s="132"/>
      <c r="I2" s="132"/>
      <c r="J2" s="132"/>
    </row>
    <row r="3" spans="1:10">
      <c r="G3" s="132"/>
      <c r="H3" s="132"/>
      <c r="I3" s="132"/>
      <c r="J3" s="132"/>
    </row>
    <row r="4" spans="1:10">
      <c r="G4" s="132"/>
      <c r="H4" s="132"/>
      <c r="I4" s="132"/>
      <c r="J4" s="132"/>
    </row>
    <row r="5" spans="1:10">
      <c r="G5" s="132"/>
      <c r="H5" s="132"/>
      <c r="I5" s="132"/>
      <c r="J5" s="132"/>
    </row>
    <row r="6" spans="1:10">
      <c r="G6" s="132"/>
      <c r="H6" s="132"/>
      <c r="I6" s="132"/>
      <c r="J6" s="132"/>
    </row>
    <row r="7" spans="1:10">
      <c r="J7" s="1"/>
    </row>
    <row r="8" spans="1:10">
      <c r="A8" s="2" t="s">
        <v>0</v>
      </c>
      <c r="F8" s="117" t="s">
        <v>1</v>
      </c>
      <c r="G8" s="117"/>
      <c r="H8" s="117"/>
      <c r="I8" s="117"/>
      <c r="J8" s="117"/>
    </row>
    <row r="9" spans="1:10">
      <c r="A9" s="3"/>
      <c r="F9" s="133" t="s">
        <v>2</v>
      </c>
      <c r="G9" s="133"/>
      <c r="H9" s="133"/>
      <c r="I9" s="133"/>
      <c r="J9" s="133"/>
    </row>
    <row r="10" spans="1:10" ht="96">
      <c r="A10" s="4" t="s">
        <v>3</v>
      </c>
      <c r="F10" s="134" t="s">
        <v>4</v>
      </c>
      <c r="G10" s="134"/>
      <c r="H10" s="134"/>
      <c r="I10" s="134"/>
      <c r="J10" s="134"/>
    </row>
    <row r="11" spans="1:10">
      <c r="A11" s="3"/>
      <c r="F11" s="133" t="s">
        <v>5</v>
      </c>
      <c r="G11" s="133"/>
      <c r="H11" s="133"/>
      <c r="I11" s="133"/>
      <c r="J11" s="133"/>
    </row>
    <row r="12" spans="1:10" ht="120">
      <c r="A12" s="4" t="s">
        <v>6</v>
      </c>
      <c r="F12" s="135" t="s">
        <v>6</v>
      </c>
      <c r="G12" s="135"/>
      <c r="H12" s="135"/>
      <c r="I12" s="135"/>
      <c r="J12" s="135"/>
    </row>
    <row r="13" spans="1:10">
      <c r="A13" t="s">
        <v>7</v>
      </c>
      <c r="F13" t="s">
        <v>7</v>
      </c>
      <c r="I13" s="5" t="s">
        <v>8</v>
      </c>
    </row>
    <row r="14" spans="1:10">
      <c r="A14" s="6" t="s">
        <v>9</v>
      </c>
      <c r="F14" s="6" t="s">
        <v>9</v>
      </c>
    </row>
    <row r="15" spans="1:10">
      <c r="A15" t="s">
        <v>10</v>
      </c>
      <c r="F15" t="s">
        <v>11</v>
      </c>
    </row>
    <row r="21" spans="1:9" ht="15.75">
      <c r="B21" s="116" t="s">
        <v>12</v>
      </c>
      <c r="C21" s="116"/>
      <c r="D21" s="116"/>
      <c r="E21" s="116"/>
      <c r="G21" s="7"/>
      <c r="H21" s="8"/>
    </row>
    <row r="22" spans="1:9" ht="15.75">
      <c r="B22" s="116" t="s">
        <v>13</v>
      </c>
      <c r="C22" s="116"/>
      <c r="D22" s="116"/>
      <c r="E22" s="116"/>
      <c r="H22" s="9"/>
      <c r="I22" s="10" t="s">
        <v>14</v>
      </c>
    </row>
    <row r="23" spans="1:9">
      <c r="B23" s="117" t="s">
        <v>15</v>
      </c>
      <c r="C23" s="117"/>
      <c r="D23" s="117"/>
      <c r="E23" s="117"/>
      <c r="H23" s="9" t="s">
        <v>16</v>
      </c>
      <c r="I23" s="11" t="s">
        <v>17</v>
      </c>
    </row>
    <row r="24" spans="1:9">
      <c r="H24" s="9"/>
      <c r="I24" s="11"/>
    </row>
    <row r="25" spans="1:9" ht="15.75">
      <c r="A25" t="s">
        <v>18</v>
      </c>
      <c r="B25" s="12"/>
      <c r="C25" s="12"/>
      <c r="D25" s="12"/>
      <c r="E25" s="12"/>
      <c r="H25" s="9"/>
      <c r="I25" s="11"/>
    </row>
    <row r="26" spans="1:9" ht="18">
      <c r="A26" t="s">
        <v>19</v>
      </c>
      <c r="B26" s="12"/>
      <c r="C26" s="12"/>
      <c r="D26" s="12"/>
      <c r="E26" s="12"/>
      <c r="H26" s="9" t="s">
        <v>20</v>
      </c>
      <c r="I26" s="11" t="s">
        <v>21</v>
      </c>
    </row>
    <row r="27" spans="1:9">
      <c r="A27" s="118" t="s">
        <v>22</v>
      </c>
      <c r="B27" s="118"/>
      <c r="C27" s="118"/>
      <c r="D27" s="118"/>
      <c r="E27" s="118"/>
      <c r="F27" s="118"/>
      <c r="H27" s="9"/>
      <c r="I27" s="11"/>
    </row>
    <row r="28" spans="1:9">
      <c r="A28" t="s">
        <v>23</v>
      </c>
      <c r="B28" s="12"/>
      <c r="C28" s="12"/>
      <c r="D28" s="12"/>
      <c r="E28" s="12"/>
      <c r="H28" s="9" t="s">
        <v>24</v>
      </c>
      <c r="I28" s="11" t="s">
        <v>25</v>
      </c>
    </row>
    <row r="29" spans="1:9" ht="15.75">
      <c r="A29" t="s">
        <v>26</v>
      </c>
      <c r="B29" s="12"/>
      <c r="C29" s="12"/>
      <c r="D29" s="12"/>
      <c r="E29" s="12"/>
      <c r="H29" s="9" t="s">
        <v>27</v>
      </c>
      <c r="I29" s="11" t="s">
        <v>28</v>
      </c>
    </row>
    <row r="30" spans="1:9">
      <c r="A30" t="s">
        <v>29</v>
      </c>
      <c r="H30" s="9" t="s">
        <v>30</v>
      </c>
      <c r="I30" s="11" t="s">
        <v>31</v>
      </c>
    </row>
    <row r="31" spans="1:9">
      <c r="A31" t="s">
        <v>32</v>
      </c>
      <c r="H31" s="9" t="s">
        <v>33</v>
      </c>
      <c r="I31" s="11" t="s">
        <v>34</v>
      </c>
    </row>
    <row r="32" spans="1:9">
      <c r="A32" t="s">
        <v>35</v>
      </c>
      <c r="H32" s="9" t="s">
        <v>36</v>
      </c>
      <c r="I32" s="119" t="s">
        <v>37</v>
      </c>
    </row>
    <row r="33" spans="1:12">
      <c r="H33" s="12"/>
      <c r="I33" s="120"/>
    </row>
    <row r="34" spans="1:12">
      <c r="I34" s="121"/>
    </row>
    <row r="43" spans="1:12" ht="15.75" thickBot="1"/>
    <row r="44" spans="1:12" ht="15.75" thickBot="1">
      <c r="A44" s="122" t="s">
        <v>38</v>
      </c>
      <c r="B44" s="124" t="s">
        <v>39</v>
      </c>
      <c r="C44" s="126" t="s">
        <v>40</v>
      </c>
      <c r="D44" s="127"/>
      <c r="E44" s="128"/>
      <c r="F44" s="122" t="s">
        <v>41</v>
      </c>
      <c r="G44" s="129" t="s">
        <v>42</v>
      </c>
      <c r="H44" s="130"/>
      <c r="I44" s="130"/>
      <c r="J44" s="131"/>
      <c r="K44" s="13"/>
    </row>
    <row r="45" spans="1:12" ht="49.5" customHeight="1" thickBot="1">
      <c r="A45" s="123"/>
      <c r="B45" s="125"/>
      <c r="C45" s="14" t="s">
        <v>43</v>
      </c>
      <c r="D45" s="15" t="s">
        <v>44</v>
      </c>
      <c r="E45" s="14" t="s">
        <v>45</v>
      </c>
      <c r="F45" s="123"/>
      <c r="G45" s="16" t="s">
        <v>46</v>
      </c>
      <c r="H45" s="15" t="s">
        <v>47</v>
      </c>
      <c r="I45" s="15" t="s">
        <v>48</v>
      </c>
      <c r="J45" s="17" t="s">
        <v>49</v>
      </c>
      <c r="K45" s="13"/>
    </row>
    <row r="46" spans="1:12" ht="15.75" thickBot="1">
      <c r="A46" s="18">
        <v>1</v>
      </c>
      <c r="B46" s="15">
        <v>2</v>
      </c>
      <c r="C46" s="19">
        <v>4</v>
      </c>
      <c r="D46" s="15">
        <v>3</v>
      </c>
      <c r="E46" s="15">
        <v>5</v>
      </c>
      <c r="F46" s="19">
        <v>6</v>
      </c>
      <c r="G46" s="15">
        <v>7</v>
      </c>
      <c r="H46" s="19">
        <v>8</v>
      </c>
      <c r="I46" s="15">
        <v>9</v>
      </c>
      <c r="J46" s="15">
        <v>10</v>
      </c>
      <c r="K46" s="13"/>
    </row>
    <row r="47" spans="1:12" ht="32.25" customHeight="1">
      <c r="A47" s="20" t="s">
        <v>50</v>
      </c>
      <c r="B47" s="21">
        <v>1</v>
      </c>
      <c r="C47" s="22">
        <v>210</v>
      </c>
      <c r="D47" s="23"/>
      <c r="E47" s="24"/>
      <c r="F47" s="25">
        <f>F48+F51+F59</f>
        <v>3786210</v>
      </c>
      <c r="G47" s="25">
        <f>G48+G51+G59</f>
        <v>946550</v>
      </c>
      <c r="H47" s="25">
        <f>H48+H51+H59</f>
        <v>946550</v>
      </c>
      <c r="I47" s="25">
        <f>I48+I51+I59</f>
        <v>946550</v>
      </c>
      <c r="J47" s="26">
        <f>J48+J51+J59</f>
        <v>946560</v>
      </c>
      <c r="K47" s="13"/>
      <c r="L47" s="27">
        <f t="shared" ref="L47:L110" si="0">F47-G47-H47-I47-J47</f>
        <v>0</v>
      </c>
    </row>
    <row r="48" spans="1:12" ht="22.5" customHeight="1">
      <c r="A48" s="28" t="s">
        <v>51</v>
      </c>
      <c r="B48" s="29">
        <f t="shared" ref="B48:B111" si="1">B47+1</f>
        <v>2</v>
      </c>
      <c r="C48" s="30">
        <v>211</v>
      </c>
      <c r="D48" s="31"/>
      <c r="E48" s="32"/>
      <c r="F48" s="33">
        <f>F49+F50</f>
        <v>2908000</v>
      </c>
      <c r="G48" s="33">
        <f>G49+G50</f>
        <v>727000</v>
      </c>
      <c r="H48" s="33">
        <f>H49+H50</f>
        <v>727000</v>
      </c>
      <c r="I48" s="33">
        <f>I49+I50</f>
        <v>727000</v>
      </c>
      <c r="J48" s="34">
        <f>J49+J50</f>
        <v>727000</v>
      </c>
      <c r="K48" s="13"/>
      <c r="L48" s="27">
        <f t="shared" si="0"/>
        <v>0</v>
      </c>
    </row>
    <row r="49" spans="1:12" ht="37.5" customHeight="1">
      <c r="A49" s="35" t="s">
        <v>52</v>
      </c>
      <c r="B49" s="36">
        <f t="shared" si="1"/>
        <v>3</v>
      </c>
      <c r="C49" s="37" t="s">
        <v>53</v>
      </c>
      <c r="D49" s="38">
        <v>111</v>
      </c>
      <c r="E49" s="37"/>
      <c r="F49" s="39">
        <v>2908000</v>
      </c>
      <c r="G49" s="39">
        <v>727000</v>
      </c>
      <c r="H49" s="39">
        <v>727000</v>
      </c>
      <c r="I49" s="39">
        <v>727000</v>
      </c>
      <c r="J49" s="40">
        <v>727000</v>
      </c>
      <c r="K49" s="41"/>
      <c r="L49" s="27">
        <f t="shared" si="0"/>
        <v>0</v>
      </c>
    </row>
    <row r="50" spans="1:12" ht="21" customHeight="1">
      <c r="A50" s="42" t="s">
        <v>54</v>
      </c>
      <c r="B50" s="36">
        <f t="shared" si="1"/>
        <v>4</v>
      </c>
      <c r="C50" s="37" t="s">
        <v>53</v>
      </c>
      <c r="D50" s="38">
        <v>121</v>
      </c>
      <c r="E50" s="37"/>
      <c r="F50" s="39"/>
      <c r="G50" s="39"/>
      <c r="H50" s="39"/>
      <c r="I50" s="39"/>
      <c r="J50" s="40"/>
      <c r="K50" s="41"/>
      <c r="L50" s="27">
        <f t="shared" si="0"/>
        <v>0</v>
      </c>
    </row>
    <row r="51" spans="1:12" ht="36">
      <c r="A51" s="28" t="s">
        <v>55</v>
      </c>
      <c r="B51" s="29">
        <f t="shared" si="1"/>
        <v>5</v>
      </c>
      <c r="C51" s="30">
        <v>212</v>
      </c>
      <c r="D51" s="31"/>
      <c r="E51" s="32"/>
      <c r="F51" s="33">
        <f>F52+F55+F56</f>
        <v>0</v>
      </c>
      <c r="G51" s="33">
        <f>G52+G55+G56</f>
        <v>0</v>
      </c>
      <c r="H51" s="33">
        <f>H52+H55+H56</f>
        <v>0</v>
      </c>
      <c r="I51" s="33">
        <f>I52+I55+I56</f>
        <v>0</v>
      </c>
      <c r="J51" s="34">
        <f>J52+J55+J56</f>
        <v>0</v>
      </c>
      <c r="K51" s="13"/>
      <c r="L51" s="27">
        <f t="shared" si="0"/>
        <v>0</v>
      </c>
    </row>
    <row r="52" spans="1:12" ht="22.5" customHeight="1">
      <c r="A52" s="43" t="s">
        <v>56</v>
      </c>
      <c r="B52" s="29">
        <f t="shared" si="1"/>
        <v>6</v>
      </c>
      <c r="C52" s="32">
        <v>212</v>
      </c>
      <c r="D52" s="31"/>
      <c r="E52" s="32" t="s">
        <v>57</v>
      </c>
      <c r="F52" s="44">
        <f>F53+F54</f>
        <v>0</v>
      </c>
      <c r="G52" s="44">
        <f>G53+G54</f>
        <v>0</v>
      </c>
      <c r="H52" s="44">
        <f>H53+H54</f>
        <v>0</v>
      </c>
      <c r="I52" s="44">
        <f>I53+I54</f>
        <v>0</v>
      </c>
      <c r="J52" s="45">
        <f>J53+J54</f>
        <v>0</v>
      </c>
      <c r="K52" s="13"/>
      <c r="L52" s="27">
        <f t="shared" si="0"/>
        <v>0</v>
      </c>
    </row>
    <row r="53" spans="1:12" ht="20.25" customHeight="1">
      <c r="A53" s="42" t="s">
        <v>58</v>
      </c>
      <c r="B53" s="36">
        <f t="shared" si="1"/>
        <v>7</v>
      </c>
      <c r="C53" s="37" t="s">
        <v>59</v>
      </c>
      <c r="D53" s="38">
        <v>112</v>
      </c>
      <c r="E53" s="37" t="s">
        <v>57</v>
      </c>
      <c r="F53" s="39"/>
      <c r="G53" s="39"/>
      <c r="H53" s="39"/>
      <c r="I53" s="39"/>
      <c r="J53" s="40"/>
      <c r="K53" s="13"/>
      <c r="L53" s="27">
        <f t="shared" si="0"/>
        <v>0</v>
      </c>
    </row>
    <row r="54" spans="1:12" ht="21" customHeight="1">
      <c r="A54" s="42" t="s">
        <v>60</v>
      </c>
      <c r="B54" s="36">
        <f t="shared" si="1"/>
        <v>8</v>
      </c>
      <c r="C54" s="37" t="s">
        <v>59</v>
      </c>
      <c r="D54" s="38">
        <v>122</v>
      </c>
      <c r="E54" s="37" t="s">
        <v>57</v>
      </c>
      <c r="F54" s="39"/>
      <c r="G54" s="39"/>
      <c r="H54" s="39"/>
      <c r="I54" s="39"/>
      <c r="J54" s="40"/>
      <c r="K54" s="13"/>
      <c r="L54" s="27">
        <f t="shared" si="0"/>
        <v>0</v>
      </c>
    </row>
    <row r="55" spans="1:12" ht="24.75" customHeight="1">
      <c r="A55" s="42" t="s">
        <v>61</v>
      </c>
      <c r="B55" s="36">
        <f t="shared" si="1"/>
        <v>9</v>
      </c>
      <c r="C55" s="37" t="s">
        <v>59</v>
      </c>
      <c r="D55" s="38">
        <v>112</v>
      </c>
      <c r="E55" s="37" t="s">
        <v>62</v>
      </c>
      <c r="F55" s="39"/>
      <c r="G55" s="39"/>
      <c r="H55" s="39"/>
      <c r="I55" s="39"/>
      <c r="J55" s="40"/>
      <c r="K55" s="13"/>
      <c r="L55" s="27">
        <f t="shared" si="0"/>
        <v>0</v>
      </c>
    </row>
    <row r="56" spans="1:12" ht="23.25" customHeight="1">
      <c r="A56" s="43" t="s">
        <v>63</v>
      </c>
      <c r="B56" s="29">
        <f t="shared" si="1"/>
        <v>10</v>
      </c>
      <c r="C56" s="32" t="s">
        <v>59</v>
      </c>
      <c r="D56" s="31"/>
      <c r="E56" s="32" t="s">
        <v>64</v>
      </c>
      <c r="F56" s="44">
        <f>F57+F58</f>
        <v>0</v>
      </c>
      <c r="G56" s="44">
        <f>G57+G58</f>
        <v>0</v>
      </c>
      <c r="H56" s="44">
        <f>H57+H58</f>
        <v>0</v>
      </c>
      <c r="I56" s="44">
        <f>I57+I58</f>
        <v>0</v>
      </c>
      <c r="J56" s="45">
        <f>J57+J58</f>
        <v>0</v>
      </c>
      <c r="K56" s="13"/>
      <c r="L56" s="27">
        <f t="shared" si="0"/>
        <v>0</v>
      </c>
    </row>
    <row r="57" spans="1:12" ht="20.25" customHeight="1">
      <c r="A57" s="42" t="s">
        <v>65</v>
      </c>
      <c r="B57" s="36">
        <f t="shared" si="1"/>
        <v>11</v>
      </c>
      <c r="C57" s="46" t="s">
        <v>59</v>
      </c>
      <c r="D57" s="47">
        <v>112</v>
      </c>
      <c r="E57" s="46" t="s">
        <v>64</v>
      </c>
      <c r="F57" s="48"/>
      <c r="G57" s="48"/>
      <c r="H57" s="48"/>
      <c r="I57" s="48"/>
      <c r="J57" s="49"/>
      <c r="K57" s="13"/>
      <c r="L57" s="27">
        <f t="shared" si="0"/>
        <v>0</v>
      </c>
    </row>
    <row r="58" spans="1:12" ht="18" customHeight="1">
      <c r="A58" s="42" t="s">
        <v>60</v>
      </c>
      <c r="B58" s="36">
        <f t="shared" si="1"/>
        <v>12</v>
      </c>
      <c r="C58" s="46" t="s">
        <v>59</v>
      </c>
      <c r="D58" s="47">
        <v>122</v>
      </c>
      <c r="E58" s="46" t="s">
        <v>64</v>
      </c>
      <c r="F58" s="48"/>
      <c r="G58" s="48"/>
      <c r="H58" s="48"/>
      <c r="I58" s="48"/>
      <c r="J58" s="49"/>
      <c r="K58" s="13"/>
      <c r="L58" s="27">
        <f t="shared" si="0"/>
        <v>0</v>
      </c>
    </row>
    <row r="59" spans="1:12" ht="25.5" customHeight="1">
      <c r="A59" s="28" t="s">
        <v>66</v>
      </c>
      <c r="B59" s="29">
        <f t="shared" si="1"/>
        <v>13</v>
      </c>
      <c r="C59" s="30" t="s">
        <v>67</v>
      </c>
      <c r="D59" s="31"/>
      <c r="E59" s="32"/>
      <c r="F59" s="33">
        <f>F60+F61</f>
        <v>878210</v>
      </c>
      <c r="G59" s="33">
        <f>G60+G61</f>
        <v>219550</v>
      </c>
      <c r="H59" s="33">
        <f>H60+H61</f>
        <v>219550</v>
      </c>
      <c r="I59" s="33">
        <f>I60+I61</f>
        <v>219550</v>
      </c>
      <c r="J59" s="34">
        <f>J60+J61</f>
        <v>219560</v>
      </c>
      <c r="K59" s="13"/>
      <c r="L59" s="27">
        <f t="shared" si="0"/>
        <v>0</v>
      </c>
    </row>
    <row r="60" spans="1:12" ht="19.5" customHeight="1">
      <c r="A60" s="42" t="s">
        <v>58</v>
      </c>
      <c r="B60" s="36">
        <f t="shared" si="1"/>
        <v>14</v>
      </c>
      <c r="C60" s="37" t="s">
        <v>67</v>
      </c>
      <c r="D60" s="38">
        <v>119</v>
      </c>
      <c r="E60" s="37"/>
      <c r="F60" s="39">
        <v>878210</v>
      </c>
      <c r="G60" s="39">
        <v>219550</v>
      </c>
      <c r="H60" s="39">
        <v>219550</v>
      </c>
      <c r="I60" s="39">
        <v>219550</v>
      </c>
      <c r="J60" s="40">
        <v>219560</v>
      </c>
      <c r="K60" s="13"/>
      <c r="L60" s="27">
        <f t="shared" si="0"/>
        <v>0</v>
      </c>
    </row>
    <row r="61" spans="1:12" ht="23.25" customHeight="1" thickBot="1">
      <c r="A61" s="50" t="s">
        <v>60</v>
      </c>
      <c r="B61" s="51">
        <f t="shared" si="1"/>
        <v>15</v>
      </c>
      <c r="C61" s="52" t="s">
        <v>67</v>
      </c>
      <c r="D61" s="53">
        <v>129</v>
      </c>
      <c r="E61" s="52"/>
      <c r="F61" s="54"/>
      <c r="G61" s="54"/>
      <c r="H61" s="54"/>
      <c r="I61" s="54"/>
      <c r="J61" s="55"/>
      <c r="K61" s="13"/>
      <c r="L61" s="27">
        <f t="shared" si="0"/>
        <v>0</v>
      </c>
    </row>
    <row r="62" spans="1:12" ht="24.75" customHeight="1">
      <c r="A62" s="20" t="s">
        <v>68</v>
      </c>
      <c r="B62" s="21">
        <f t="shared" si="1"/>
        <v>16</v>
      </c>
      <c r="C62" s="22" t="s">
        <v>69</v>
      </c>
      <c r="D62" s="23"/>
      <c r="E62" s="24"/>
      <c r="F62" s="25">
        <f>F63+F66+F69+F74+F75+F87</f>
        <v>454950</v>
      </c>
      <c r="G62" s="25">
        <f>G63+G66+G69+G74+G75+G87</f>
        <v>100090</v>
      </c>
      <c r="H62" s="25">
        <f>H63+H66+H69+H74+H75+H87</f>
        <v>105250</v>
      </c>
      <c r="I62" s="25">
        <f>I63+I66+I69+I74+I75+I87</f>
        <v>119940</v>
      </c>
      <c r="J62" s="26">
        <f>J63+J66+J69+J74+J75+J87</f>
        <v>129670</v>
      </c>
      <c r="K62" s="13"/>
      <c r="L62" s="27">
        <f t="shared" si="0"/>
        <v>0</v>
      </c>
    </row>
    <row r="63" spans="1:12" ht="24">
      <c r="A63" s="28" t="s">
        <v>70</v>
      </c>
      <c r="B63" s="56">
        <f t="shared" si="1"/>
        <v>17</v>
      </c>
      <c r="C63" s="30" t="s">
        <v>71</v>
      </c>
      <c r="D63" s="31"/>
      <c r="E63" s="32"/>
      <c r="F63" s="33">
        <f>F64+F65</f>
        <v>36000</v>
      </c>
      <c r="G63" s="33">
        <f>G64+G65</f>
        <v>9000</v>
      </c>
      <c r="H63" s="33">
        <f>H64+H65</f>
        <v>9000</v>
      </c>
      <c r="I63" s="33">
        <f>I64+I65</f>
        <v>9000</v>
      </c>
      <c r="J63" s="34">
        <f>J64+J65</f>
        <v>9000</v>
      </c>
      <c r="K63" s="13"/>
      <c r="L63" s="27">
        <f t="shared" si="0"/>
        <v>0</v>
      </c>
    </row>
    <row r="64" spans="1:12" ht="33" customHeight="1">
      <c r="A64" s="42" t="s">
        <v>72</v>
      </c>
      <c r="B64" s="36">
        <f t="shared" si="1"/>
        <v>18</v>
      </c>
      <c r="C64" s="37" t="s">
        <v>71</v>
      </c>
      <c r="D64" s="38">
        <v>242</v>
      </c>
      <c r="E64" s="37"/>
      <c r="F64" s="39">
        <v>36000</v>
      </c>
      <c r="G64" s="39">
        <v>9000</v>
      </c>
      <c r="H64" s="39">
        <v>9000</v>
      </c>
      <c r="I64" s="39">
        <v>9000</v>
      </c>
      <c r="J64" s="40">
        <v>9000</v>
      </c>
      <c r="K64" s="13"/>
      <c r="L64" s="27">
        <f t="shared" si="0"/>
        <v>0</v>
      </c>
    </row>
    <row r="65" spans="1:12" ht="36" customHeight="1">
      <c r="A65" s="42" t="s">
        <v>73</v>
      </c>
      <c r="B65" s="36">
        <f t="shared" si="1"/>
        <v>19</v>
      </c>
      <c r="C65" s="37" t="s">
        <v>71</v>
      </c>
      <c r="D65" s="38">
        <v>244</v>
      </c>
      <c r="E65" s="37"/>
      <c r="F65" s="39"/>
      <c r="G65" s="39"/>
      <c r="H65" s="39"/>
      <c r="I65" s="39"/>
      <c r="J65" s="40"/>
      <c r="K65" s="13"/>
      <c r="L65" s="27">
        <f t="shared" si="0"/>
        <v>0</v>
      </c>
    </row>
    <row r="66" spans="1:12" ht="36">
      <c r="A66" s="28" t="s">
        <v>74</v>
      </c>
      <c r="B66" s="29">
        <f t="shared" si="1"/>
        <v>20</v>
      </c>
      <c r="C66" s="30" t="s">
        <v>75</v>
      </c>
      <c r="D66" s="57"/>
      <c r="E66" s="32"/>
      <c r="F66" s="44">
        <f>F67+F68</f>
        <v>0</v>
      </c>
      <c r="G66" s="44">
        <f>G67+G68</f>
        <v>0</v>
      </c>
      <c r="H66" s="44">
        <f>H67+H68</f>
        <v>0</v>
      </c>
      <c r="I66" s="44">
        <f>I67+I68</f>
        <v>0</v>
      </c>
      <c r="J66" s="45">
        <f>J67+J68</f>
        <v>0</v>
      </c>
      <c r="K66" s="13"/>
      <c r="L66" s="27">
        <f t="shared" si="0"/>
        <v>0</v>
      </c>
    </row>
    <row r="67" spans="1:12" ht="23.25" customHeight="1">
      <c r="A67" s="42" t="s">
        <v>76</v>
      </c>
      <c r="B67" s="36">
        <f t="shared" si="1"/>
        <v>21</v>
      </c>
      <c r="C67" s="37" t="s">
        <v>75</v>
      </c>
      <c r="D67" s="38">
        <v>244</v>
      </c>
      <c r="E67" s="37" t="s">
        <v>77</v>
      </c>
      <c r="F67" s="39"/>
      <c r="G67" s="39"/>
      <c r="H67" s="39"/>
      <c r="I67" s="39"/>
      <c r="J67" s="40"/>
      <c r="K67" s="13"/>
      <c r="L67" s="27">
        <f t="shared" si="0"/>
        <v>0</v>
      </c>
    </row>
    <row r="68" spans="1:12" ht="34.5" customHeight="1">
      <c r="A68" s="42" t="s">
        <v>78</v>
      </c>
      <c r="B68" s="36">
        <f t="shared" si="1"/>
        <v>22</v>
      </c>
      <c r="C68" s="37" t="s">
        <v>75</v>
      </c>
      <c r="D68" s="38">
        <v>244</v>
      </c>
      <c r="E68" s="37" t="s">
        <v>79</v>
      </c>
      <c r="F68" s="39"/>
      <c r="G68" s="39"/>
      <c r="H68" s="39"/>
      <c r="I68" s="39"/>
      <c r="J68" s="40"/>
      <c r="K68" s="13"/>
      <c r="L68" s="27">
        <f t="shared" si="0"/>
        <v>0</v>
      </c>
    </row>
    <row r="69" spans="1:12" ht="36">
      <c r="A69" s="28" t="s">
        <v>80</v>
      </c>
      <c r="B69" s="29">
        <f t="shared" si="1"/>
        <v>23</v>
      </c>
      <c r="C69" s="30" t="s">
        <v>81</v>
      </c>
      <c r="D69" s="57"/>
      <c r="E69" s="32"/>
      <c r="F69" s="44">
        <f>F70+F71+F72+F73</f>
        <v>288550</v>
      </c>
      <c r="G69" s="44">
        <f>G70+G71+G72+G73</f>
        <v>54640</v>
      </c>
      <c r="H69" s="44">
        <f>H70+H71+H72+H73</f>
        <v>64800</v>
      </c>
      <c r="I69" s="44">
        <f>I70+I71+I72+I73</f>
        <v>79690</v>
      </c>
      <c r="J69" s="45">
        <f>J70+J71+J72+J73</f>
        <v>89420</v>
      </c>
      <c r="K69" s="13"/>
      <c r="L69" s="27">
        <f t="shared" si="0"/>
        <v>0</v>
      </c>
    </row>
    <row r="70" spans="1:12" ht="25.5" customHeight="1">
      <c r="A70" s="42" t="s">
        <v>82</v>
      </c>
      <c r="B70" s="36">
        <f t="shared" si="1"/>
        <v>24</v>
      </c>
      <c r="C70" s="37" t="s">
        <v>81</v>
      </c>
      <c r="D70" s="38">
        <v>244</v>
      </c>
      <c r="E70" s="37" t="s">
        <v>83</v>
      </c>
      <c r="F70" s="39">
        <v>25600</v>
      </c>
      <c r="G70" s="39">
        <v>8800</v>
      </c>
      <c r="H70" s="39">
        <v>5300</v>
      </c>
      <c r="I70" s="39">
        <v>2700</v>
      </c>
      <c r="J70" s="40">
        <v>8800</v>
      </c>
      <c r="K70" s="13"/>
      <c r="L70" s="27">
        <f t="shared" si="0"/>
        <v>0</v>
      </c>
    </row>
    <row r="71" spans="1:12" ht="18" customHeight="1">
      <c r="A71" s="42" t="s">
        <v>84</v>
      </c>
      <c r="B71" s="36">
        <f t="shared" si="1"/>
        <v>25</v>
      </c>
      <c r="C71" s="37" t="s">
        <v>81</v>
      </c>
      <c r="D71" s="38">
        <v>244</v>
      </c>
      <c r="E71" s="37" t="s">
        <v>85</v>
      </c>
      <c r="F71" s="39">
        <v>247800</v>
      </c>
      <c r="G71" s="39">
        <v>42060</v>
      </c>
      <c r="H71" s="39">
        <v>55710</v>
      </c>
      <c r="I71" s="39">
        <v>73200</v>
      </c>
      <c r="J71" s="40">
        <v>76830</v>
      </c>
      <c r="K71" s="13"/>
      <c r="L71" s="27">
        <f t="shared" si="0"/>
        <v>0</v>
      </c>
    </row>
    <row r="72" spans="1:12" ht="21" customHeight="1">
      <c r="A72" s="42" t="s">
        <v>86</v>
      </c>
      <c r="B72" s="36">
        <f t="shared" si="1"/>
        <v>26</v>
      </c>
      <c r="C72" s="37" t="s">
        <v>81</v>
      </c>
      <c r="D72" s="38">
        <v>244</v>
      </c>
      <c r="E72" s="37" t="s">
        <v>87</v>
      </c>
      <c r="F72" s="39">
        <v>8590</v>
      </c>
      <c r="G72" s="39">
        <v>2140</v>
      </c>
      <c r="H72" s="39">
        <v>2150</v>
      </c>
      <c r="I72" s="39">
        <v>2150</v>
      </c>
      <c r="J72" s="40">
        <v>2150</v>
      </c>
      <c r="K72" s="13"/>
      <c r="L72" s="27">
        <f t="shared" si="0"/>
        <v>0</v>
      </c>
    </row>
    <row r="73" spans="1:12" ht="23.25" customHeight="1">
      <c r="A73" s="42" t="s">
        <v>88</v>
      </c>
      <c r="B73" s="36">
        <f t="shared" si="1"/>
        <v>27</v>
      </c>
      <c r="C73" s="37" t="s">
        <v>81</v>
      </c>
      <c r="D73" s="38">
        <v>244</v>
      </c>
      <c r="E73" s="37" t="s">
        <v>89</v>
      </c>
      <c r="F73" s="39">
        <v>6560</v>
      </c>
      <c r="G73" s="39">
        <v>1640</v>
      </c>
      <c r="H73" s="39">
        <v>1640</v>
      </c>
      <c r="I73" s="39">
        <v>1640</v>
      </c>
      <c r="J73" s="40">
        <v>1640</v>
      </c>
      <c r="K73" s="13"/>
      <c r="L73" s="27">
        <f t="shared" si="0"/>
        <v>0</v>
      </c>
    </row>
    <row r="74" spans="1:12" ht="24.75" customHeight="1" thickBot="1">
      <c r="A74" s="58" t="s">
        <v>90</v>
      </c>
      <c r="B74" s="59">
        <f t="shared" si="1"/>
        <v>28</v>
      </c>
      <c r="C74" s="60" t="s">
        <v>91</v>
      </c>
      <c r="D74" s="61">
        <v>244</v>
      </c>
      <c r="E74" s="62"/>
      <c r="F74" s="63"/>
      <c r="G74" s="63"/>
      <c r="H74" s="63"/>
      <c r="I74" s="63"/>
      <c r="J74" s="64"/>
      <c r="K74" s="13"/>
      <c r="L74" s="27">
        <f t="shared" si="0"/>
        <v>0</v>
      </c>
    </row>
    <row r="75" spans="1:12" ht="24.75" customHeight="1">
      <c r="A75" s="65" t="s">
        <v>92</v>
      </c>
      <c r="B75" s="66">
        <f t="shared" si="1"/>
        <v>29</v>
      </c>
      <c r="C75" s="67" t="s">
        <v>93</v>
      </c>
      <c r="D75" s="68"/>
      <c r="E75" s="69"/>
      <c r="F75" s="70">
        <f>F76+F77+F78+F79+F80+F83</f>
        <v>16400</v>
      </c>
      <c r="G75" s="70">
        <f>G76+G77+G78+G79+G80+G83</f>
        <v>4200</v>
      </c>
      <c r="H75" s="70">
        <f>H76+H77+H78+H79+H80+H83</f>
        <v>4200</v>
      </c>
      <c r="I75" s="70">
        <f>I76+I77+I78+I79+I80+I83</f>
        <v>4000</v>
      </c>
      <c r="J75" s="71">
        <f>J76+J77+J78+J79+J80+J83</f>
        <v>4000</v>
      </c>
      <c r="K75" s="13"/>
      <c r="L75" s="27">
        <f t="shared" si="0"/>
        <v>0</v>
      </c>
    </row>
    <row r="76" spans="1:12" ht="24.75" customHeight="1">
      <c r="A76" s="42" t="s">
        <v>94</v>
      </c>
      <c r="B76" s="36">
        <f t="shared" si="1"/>
        <v>30</v>
      </c>
      <c r="C76" s="37" t="s">
        <v>93</v>
      </c>
      <c r="D76" s="38">
        <v>244</v>
      </c>
      <c r="E76" s="37" t="s">
        <v>95</v>
      </c>
      <c r="F76" s="39">
        <v>12400</v>
      </c>
      <c r="G76" s="39">
        <v>3200</v>
      </c>
      <c r="H76" s="39">
        <v>3200</v>
      </c>
      <c r="I76" s="39">
        <v>3000</v>
      </c>
      <c r="J76" s="40">
        <v>3000</v>
      </c>
      <c r="K76" s="13"/>
      <c r="L76" s="27">
        <f t="shared" si="0"/>
        <v>0</v>
      </c>
    </row>
    <row r="77" spans="1:12" ht="35.25" customHeight="1">
      <c r="A77" s="42" t="s">
        <v>96</v>
      </c>
      <c r="B77" s="36">
        <f t="shared" si="1"/>
        <v>31</v>
      </c>
      <c r="C77" s="37" t="s">
        <v>93</v>
      </c>
      <c r="D77" s="38">
        <v>243</v>
      </c>
      <c r="E77" s="37" t="s">
        <v>97</v>
      </c>
      <c r="F77" s="39"/>
      <c r="G77" s="39"/>
      <c r="H77" s="39"/>
      <c r="I77" s="39"/>
      <c r="J77" s="40"/>
      <c r="K77" s="13"/>
      <c r="L77" s="27">
        <f t="shared" si="0"/>
        <v>0</v>
      </c>
    </row>
    <row r="78" spans="1:12" ht="22.5" customHeight="1">
      <c r="A78" s="42" t="s">
        <v>98</v>
      </c>
      <c r="B78" s="36">
        <f t="shared" si="1"/>
        <v>32</v>
      </c>
      <c r="C78" s="37" t="s">
        <v>93</v>
      </c>
      <c r="D78" s="38">
        <v>243</v>
      </c>
      <c r="E78" s="37" t="s">
        <v>99</v>
      </c>
      <c r="F78" s="39"/>
      <c r="G78" s="39"/>
      <c r="H78" s="39"/>
      <c r="I78" s="39"/>
      <c r="J78" s="40"/>
      <c r="K78" s="13"/>
      <c r="L78" s="27">
        <f t="shared" si="0"/>
        <v>0</v>
      </c>
    </row>
    <row r="79" spans="1:12" ht="22.5" customHeight="1">
      <c r="A79" s="42" t="s">
        <v>100</v>
      </c>
      <c r="B79" s="36">
        <f t="shared" si="1"/>
        <v>33</v>
      </c>
      <c r="C79" s="37" t="s">
        <v>93</v>
      </c>
      <c r="D79" s="38">
        <v>244</v>
      </c>
      <c r="E79" s="37" t="s">
        <v>101</v>
      </c>
      <c r="F79" s="39"/>
      <c r="G79" s="39"/>
      <c r="H79" s="39"/>
      <c r="I79" s="39"/>
      <c r="J79" s="40"/>
      <c r="K79" s="13"/>
      <c r="L79" s="27">
        <f t="shared" si="0"/>
        <v>0</v>
      </c>
    </row>
    <row r="80" spans="1:12" ht="35.25" customHeight="1">
      <c r="A80" s="43" t="s">
        <v>102</v>
      </c>
      <c r="B80" s="29">
        <f t="shared" si="1"/>
        <v>34</v>
      </c>
      <c r="C80" s="32" t="s">
        <v>93</v>
      </c>
      <c r="D80" s="57"/>
      <c r="E80" s="32" t="s">
        <v>103</v>
      </c>
      <c r="F80" s="44">
        <f>F81+F82</f>
        <v>4000</v>
      </c>
      <c r="G80" s="44">
        <f>G81+G82</f>
        <v>1000</v>
      </c>
      <c r="H80" s="44">
        <f>H81+H82</f>
        <v>1000</v>
      </c>
      <c r="I80" s="44">
        <f>I81+I82</f>
        <v>1000</v>
      </c>
      <c r="J80" s="45">
        <f>J81+J82</f>
        <v>1000</v>
      </c>
      <c r="K80" s="13"/>
      <c r="L80" s="27">
        <f t="shared" si="0"/>
        <v>0</v>
      </c>
    </row>
    <row r="81" spans="1:12" ht="36" customHeight="1">
      <c r="A81" s="42" t="s">
        <v>104</v>
      </c>
      <c r="B81" s="36">
        <f t="shared" si="1"/>
        <v>35</v>
      </c>
      <c r="C81" s="37" t="s">
        <v>93</v>
      </c>
      <c r="D81" s="38">
        <v>242</v>
      </c>
      <c r="E81" s="37" t="s">
        <v>103</v>
      </c>
      <c r="F81" s="39">
        <v>4000</v>
      </c>
      <c r="G81" s="39">
        <v>1000</v>
      </c>
      <c r="H81" s="39">
        <v>1000</v>
      </c>
      <c r="I81" s="39">
        <v>1000</v>
      </c>
      <c r="J81" s="40">
        <v>1000</v>
      </c>
      <c r="K81" s="13"/>
      <c r="L81" s="27">
        <f t="shared" si="0"/>
        <v>0</v>
      </c>
    </row>
    <row r="82" spans="1:12" ht="36" customHeight="1">
      <c r="A82" s="42" t="s">
        <v>73</v>
      </c>
      <c r="B82" s="36">
        <f t="shared" si="1"/>
        <v>36</v>
      </c>
      <c r="C82" s="37" t="s">
        <v>93</v>
      </c>
      <c r="D82" s="38">
        <v>244</v>
      </c>
      <c r="E82" s="37" t="s">
        <v>103</v>
      </c>
      <c r="F82" s="39"/>
      <c r="G82" s="39"/>
      <c r="H82" s="39"/>
      <c r="I82" s="39"/>
      <c r="J82" s="40"/>
      <c r="K82" s="13"/>
      <c r="L82" s="27">
        <f t="shared" si="0"/>
        <v>0</v>
      </c>
    </row>
    <row r="83" spans="1:12" ht="20.25" customHeight="1">
      <c r="A83" s="43" t="s">
        <v>105</v>
      </c>
      <c r="B83" s="29">
        <f t="shared" si="1"/>
        <v>37</v>
      </c>
      <c r="C83" s="32" t="s">
        <v>93</v>
      </c>
      <c r="D83" s="57"/>
      <c r="E83" s="32" t="s">
        <v>106</v>
      </c>
      <c r="F83" s="44">
        <f>F84+F85+F86</f>
        <v>0</v>
      </c>
      <c r="G83" s="44">
        <f>G84+G85+G86</f>
        <v>0</v>
      </c>
      <c r="H83" s="44">
        <f>H84+H85+H86</f>
        <v>0</v>
      </c>
      <c r="I83" s="44">
        <f>I84+I85+I86</f>
        <v>0</v>
      </c>
      <c r="J83" s="45">
        <f>J84+J85+J86</f>
        <v>0</v>
      </c>
      <c r="K83" s="13"/>
      <c r="L83" s="27">
        <f t="shared" si="0"/>
        <v>0</v>
      </c>
    </row>
    <row r="84" spans="1:12" ht="30" customHeight="1">
      <c r="A84" s="42" t="s">
        <v>104</v>
      </c>
      <c r="B84" s="36">
        <f t="shared" si="1"/>
        <v>38</v>
      </c>
      <c r="C84" s="37" t="s">
        <v>93</v>
      </c>
      <c r="D84" s="38">
        <v>242</v>
      </c>
      <c r="E84" s="37" t="s">
        <v>106</v>
      </c>
      <c r="F84" s="39"/>
      <c r="G84" s="39"/>
      <c r="H84" s="39"/>
      <c r="I84" s="39"/>
      <c r="J84" s="40"/>
      <c r="K84" s="13"/>
      <c r="L84" s="27">
        <f t="shared" si="0"/>
        <v>0</v>
      </c>
    </row>
    <row r="85" spans="1:12" ht="35.25" customHeight="1">
      <c r="A85" s="72" t="s">
        <v>107</v>
      </c>
      <c r="B85" s="36">
        <f t="shared" si="1"/>
        <v>39</v>
      </c>
      <c r="C85" s="37" t="s">
        <v>93</v>
      </c>
      <c r="D85" s="38">
        <v>243</v>
      </c>
      <c r="E85" s="37" t="s">
        <v>106</v>
      </c>
      <c r="F85" s="39"/>
      <c r="G85" s="39"/>
      <c r="H85" s="39"/>
      <c r="I85" s="39"/>
      <c r="J85" s="40"/>
      <c r="K85" s="13"/>
      <c r="L85" s="27">
        <f t="shared" si="0"/>
        <v>0</v>
      </c>
    </row>
    <row r="86" spans="1:12" ht="36" customHeight="1">
      <c r="A86" s="42" t="s">
        <v>108</v>
      </c>
      <c r="B86" s="36">
        <f t="shared" si="1"/>
        <v>40</v>
      </c>
      <c r="C86" s="37" t="s">
        <v>93</v>
      </c>
      <c r="D86" s="38">
        <v>244</v>
      </c>
      <c r="E86" s="37" t="s">
        <v>106</v>
      </c>
      <c r="F86" s="39"/>
      <c r="G86" s="39"/>
      <c r="H86" s="39"/>
      <c r="I86" s="39"/>
      <c r="J86" s="40"/>
      <c r="K86" s="13"/>
      <c r="L86" s="27">
        <f t="shared" si="0"/>
        <v>0</v>
      </c>
    </row>
    <row r="87" spans="1:12" ht="36">
      <c r="A87" s="28" t="s">
        <v>109</v>
      </c>
      <c r="B87" s="29">
        <f t="shared" si="1"/>
        <v>41</v>
      </c>
      <c r="C87" s="30" t="s">
        <v>110</v>
      </c>
      <c r="D87" s="57"/>
      <c r="E87" s="32"/>
      <c r="F87" s="33">
        <f>F88+F89+F90+F91</f>
        <v>114000</v>
      </c>
      <c r="G87" s="33">
        <f>G88+G89+G90+G91</f>
        <v>32250</v>
      </c>
      <c r="H87" s="33">
        <f>H88+H89+H90+H91</f>
        <v>27250</v>
      </c>
      <c r="I87" s="33">
        <f>I88+I89+I90+I91</f>
        <v>27250</v>
      </c>
      <c r="J87" s="34">
        <f>J88+J89+J90+J91</f>
        <v>27250</v>
      </c>
      <c r="K87" s="13"/>
      <c r="L87" s="27">
        <f t="shared" si="0"/>
        <v>0</v>
      </c>
    </row>
    <row r="88" spans="1:12" ht="26.25" customHeight="1">
      <c r="A88" s="42" t="s">
        <v>111</v>
      </c>
      <c r="B88" s="36">
        <f t="shared" si="1"/>
        <v>42</v>
      </c>
      <c r="C88" s="37" t="s">
        <v>110</v>
      </c>
      <c r="D88" s="38">
        <v>244</v>
      </c>
      <c r="E88" s="37" t="s">
        <v>112</v>
      </c>
      <c r="F88" s="39"/>
      <c r="G88" s="39"/>
      <c r="H88" s="39"/>
      <c r="I88" s="39"/>
      <c r="J88" s="40"/>
      <c r="K88" s="13"/>
      <c r="L88" s="27">
        <f t="shared" si="0"/>
        <v>0</v>
      </c>
    </row>
    <row r="89" spans="1:12" ht="25.5" customHeight="1">
      <c r="A89" s="42" t="s">
        <v>113</v>
      </c>
      <c r="B89" s="36">
        <f t="shared" si="1"/>
        <v>43</v>
      </c>
      <c r="C89" s="37" t="s">
        <v>110</v>
      </c>
      <c r="D89" s="38">
        <v>244</v>
      </c>
      <c r="E89" s="37" t="s">
        <v>114</v>
      </c>
      <c r="F89" s="39"/>
      <c r="G89" s="39"/>
      <c r="H89" s="39"/>
      <c r="I89" s="39"/>
      <c r="J89" s="40"/>
      <c r="K89" s="13"/>
      <c r="L89" s="27">
        <f t="shared" si="0"/>
        <v>0</v>
      </c>
    </row>
    <row r="90" spans="1:12" ht="39" customHeight="1">
      <c r="A90" s="42" t="s">
        <v>115</v>
      </c>
      <c r="B90" s="36">
        <f t="shared" si="1"/>
        <v>44</v>
      </c>
      <c r="C90" s="37" t="s">
        <v>110</v>
      </c>
      <c r="D90" s="38">
        <v>244</v>
      </c>
      <c r="E90" s="37" t="s">
        <v>116</v>
      </c>
      <c r="F90" s="39"/>
      <c r="G90" s="39"/>
      <c r="H90" s="39"/>
      <c r="I90" s="39"/>
      <c r="J90" s="40"/>
      <c r="K90" s="13"/>
      <c r="L90" s="27">
        <f t="shared" si="0"/>
        <v>0</v>
      </c>
    </row>
    <row r="91" spans="1:12" ht="21.75" customHeight="1">
      <c r="A91" s="73" t="s">
        <v>117</v>
      </c>
      <c r="B91" s="29">
        <f t="shared" si="1"/>
        <v>45</v>
      </c>
      <c r="C91" s="62" t="s">
        <v>110</v>
      </c>
      <c r="D91" s="74"/>
      <c r="E91" s="62" t="s">
        <v>118</v>
      </c>
      <c r="F91" s="75">
        <f>F92+F93</f>
        <v>114000</v>
      </c>
      <c r="G91" s="75">
        <f>G92+G93</f>
        <v>32250</v>
      </c>
      <c r="H91" s="75">
        <f>H92+H93</f>
        <v>27250</v>
      </c>
      <c r="I91" s="75">
        <f>I92+I93</f>
        <v>27250</v>
      </c>
      <c r="J91" s="76">
        <f>J92+J93</f>
        <v>27250</v>
      </c>
      <c r="K91" s="13"/>
      <c r="L91" s="27">
        <f t="shared" si="0"/>
        <v>0</v>
      </c>
    </row>
    <row r="92" spans="1:12" ht="32.25" customHeight="1">
      <c r="A92" s="42" t="s">
        <v>104</v>
      </c>
      <c r="B92" s="36">
        <f t="shared" si="1"/>
        <v>46</v>
      </c>
      <c r="C92" s="37" t="s">
        <v>110</v>
      </c>
      <c r="D92" s="38">
        <v>242</v>
      </c>
      <c r="E92" s="37" t="s">
        <v>118</v>
      </c>
      <c r="F92" s="39">
        <v>5000</v>
      </c>
      <c r="G92" s="39">
        <v>5000</v>
      </c>
      <c r="H92" s="39"/>
      <c r="I92" s="39"/>
      <c r="J92" s="40"/>
      <c r="K92" s="13"/>
      <c r="L92" s="27">
        <f t="shared" si="0"/>
        <v>0</v>
      </c>
    </row>
    <row r="93" spans="1:12" ht="36" customHeight="1" thickBot="1">
      <c r="A93" s="50" t="s">
        <v>73</v>
      </c>
      <c r="B93" s="51">
        <f t="shared" si="1"/>
        <v>47</v>
      </c>
      <c r="C93" s="77">
        <v>226</v>
      </c>
      <c r="D93" s="77">
        <v>244</v>
      </c>
      <c r="E93" s="52" t="s">
        <v>118</v>
      </c>
      <c r="F93" s="78">
        <v>109000</v>
      </c>
      <c r="G93" s="78">
        <v>27250</v>
      </c>
      <c r="H93" s="78">
        <v>27250</v>
      </c>
      <c r="I93" s="78">
        <v>27250</v>
      </c>
      <c r="J93" s="79">
        <v>27250</v>
      </c>
      <c r="L93" s="27">
        <f t="shared" si="0"/>
        <v>0</v>
      </c>
    </row>
    <row r="94" spans="1:12" ht="26.25" customHeight="1" thickBot="1">
      <c r="A94" s="80" t="s">
        <v>119</v>
      </c>
      <c r="B94" s="81">
        <f t="shared" si="1"/>
        <v>48</v>
      </c>
      <c r="C94" s="82" t="s">
        <v>120</v>
      </c>
      <c r="D94" s="83"/>
      <c r="E94" s="84"/>
      <c r="F94" s="85"/>
      <c r="G94" s="85"/>
      <c r="H94" s="85"/>
      <c r="I94" s="85"/>
      <c r="J94" s="86"/>
      <c r="K94" s="13"/>
      <c r="L94" s="27">
        <f t="shared" si="0"/>
        <v>0</v>
      </c>
    </row>
    <row r="95" spans="1:12" ht="37.5" customHeight="1">
      <c r="A95" s="87" t="s">
        <v>121</v>
      </c>
      <c r="B95" s="21">
        <f t="shared" si="1"/>
        <v>49</v>
      </c>
      <c r="C95" s="88" t="s">
        <v>122</v>
      </c>
      <c r="D95" s="89"/>
      <c r="E95" s="90"/>
      <c r="F95" s="25">
        <f>F96</f>
        <v>0</v>
      </c>
      <c r="G95" s="25">
        <f>G96</f>
        <v>0</v>
      </c>
      <c r="H95" s="25">
        <f>H96</f>
        <v>0</v>
      </c>
      <c r="I95" s="25">
        <f>I96</f>
        <v>0</v>
      </c>
      <c r="J95" s="26">
        <f>J96</f>
        <v>0</v>
      </c>
      <c r="K95" s="13"/>
      <c r="L95" s="27">
        <f t="shared" si="0"/>
        <v>0</v>
      </c>
    </row>
    <row r="96" spans="1:12" ht="30.75" customHeight="1">
      <c r="A96" s="43" t="s">
        <v>123</v>
      </c>
      <c r="B96" s="29">
        <f t="shared" si="1"/>
        <v>50</v>
      </c>
      <c r="C96" s="32" t="s">
        <v>122</v>
      </c>
      <c r="D96" s="57"/>
      <c r="E96" s="32" t="s">
        <v>124</v>
      </c>
      <c r="F96" s="44">
        <f>F97+F98</f>
        <v>0</v>
      </c>
      <c r="G96" s="44">
        <f>G97+G98</f>
        <v>0</v>
      </c>
      <c r="H96" s="44">
        <f>H97+H98</f>
        <v>0</v>
      </c>
      <c r="I96" s="44">
        <f>I97+I98</f>
        <v>0</v>
      </c>
      <c r="J96" s="45">
        <f>J97+J98</f>
        <v>0</v>
      </c>
      <c r="K96" s="13"/>
      <c r="L96" s="27">
        <f t="shared" si="0"/>
        <v>0</v>
      </c>
    </row>
    <row r="97" spans="1:12" ht="47.25" customHeight="1">
      <c r="A97" s="42" t="s">
        <v>125</v>
      </c>
      <c r="B97" s="36">
        <f t="shared" si="1"/>
        <v>51</v>
      </c>
      <c r="C97" s="37" t="s">
        <v>122</v>
      </c>
      <c r="D97" s="38">
        <v>611</v>
      </c>
      <c r="E97" s="37" t="s">
        <v>124</v>
      </c>
      <c r="F97" s="39"/>
      <c r="G97" s="39"/>
      <c r="H97" s="39"/>
      <c r="I97" s="39"/>
      <c r="J97" s="40"/>
      <c r="K97" s="13"/>
      <c r="L97" s="27">
        <f t="shared" si="0"/>
        <v>0</v>
      </c>
    </row>
    <row r="98" spans="1:12" ht="47.25" customHeight="1" thickBot="1">
      <c r="A98" s="50" t="s">
        <v>126</v>
      </c>
      <c r="B98" s="51">
        <f t="shared" si="1"/>
        <v>52</v>
      </c>
      <c r="C98" s="52" t="s">
        <v>122</v>
      </c>
      <c r="D98" s="53">
        <v>810</v>
      </c>
      <c r="E98" s="52" t="s">
        <v>124</v>
      </c>
      <c r="F98" s="54"/>
      <c r="G98" s="54"/>
      <c r="H98" s="54"/>
      <c r="I98" s="54"/>
      <c r="J98" s="55"/>
      <c r="K98" s="13"/>
      <c r="L98" s="27">
        <f t="shared" si="0"/>
        <v>0</v>
      </c>
    </row>
    <row r="99" spans="1:12" ht="21.75" customHeight="1">
      <c r="A99" s="20" t="s">
        <v>127</v>
      </c>
      <c r="B99" s="91">
        <f t="shared" si="1"/>
        <v>53</v>
      </c>
      <c r="C99" s="22" t="s">
        <v>128</v>
      </c>
      <c r="D99" s="89"/>
      <c r="E99" s="24"/>
      <c r="F99" s="25"/>
      <c r="G99" s="25"/>
      <c r="H99" s="25"/>
      <c r="I99" s="25"/>
      <c r="J99" s="26"/>
      <c r="K99" s="13"/>
      <c r="L99" s="27">
        <f t="shared" si="0"/>
        <v>0</v>
      </c>
    </row>
    <row r="100" spans="1:12" ht="25.5" customHeight="1" thickBot="1">
      <c r="A100" s="92" t="s">
        <v>129</v>
      </c>
      <c r="B100" s="93">
        <f t="shared" si="1"/>
        <v>54</v>
      </c>
      <c r="C100" s="94" t="s">
        <v>130</v>
      </c>
      <c r="D100" s="95"/>
      <c r="E100" s="96"/>
      <c r="F100" s="97"/>
      <c r="G100" s="97"/>
      <c r="H100" s="97"/>
      <c r="I100" s="97"/>
      <c r="J100" s="98"/>
      <c r="K100" s="13"/>
      <c r="L100" s="27">
        <f t="shared" si="0"/>
        <v>0</v>
      </c>
    </row>
    <row r="101" spans="1:12" ht="24">
      <c r="A101" s="87" t="s">
        <v>131</v>
      </c>
      <c r="B101" s="21">
        <f t="shared" si="1"/>
        <v>55</v>
      </c>
      <c r="C101" s="22" t="s">
        <v>132</v>
      </c>
      <c r="D101" s="89"/>
      <c r="E101" s="24"/>
      <c r="F101" s="25">
        <f>F102</f>
        <v>14500</v>
      </c>
      <c r="G101" s="25">
        <f>G102</f>
        <v>4800</v>
      </c>
      <c r="H101" s="25">
        <f>H102</f>
        <v>3700</v>
      </c>
      <c r="I101" s="25">
        <f>I102</f>
        <v>3500</v>
      </c>
      <c r="J101" s="26">
        <f>J102</f>
        <v>2500</v>
      </c>
      <c r="K101" s="13"/>
      <c r="L101" s="27">
        <f t="shared" si="0"/>
        <v>0</v>
      </c>
    </row>
    <row r="102" spans="1:12" ht="24" customHeight="1">
      <c r="A102" s="43" t="s">
        <v>133</v>
      </c>
      <c r="B102" s="29">
        <f t="shared" si="1"/>
        <v>56</v>
      </c>
      <c r="C102" s="32" t="s">
        <v>132</v>
      </c>
      <c r="D102" s="57"/>
      <c r="E102" s="32" t="s">
        <v>134</v>
      </c>
      <c r="F102" s="44">
        <f>F103+F104+F105+F106</f>
        <v>14500</v>
      </c>
      <c r="G102" s="44">
        <f>G103+G104+G105+G106</f>
        <v>4800</v>
      </c>
      <c r="H102" s="44">
        <f>H103+H104+H105+H106</f>
        <v>3700</v>
      </c>
      <c r="I102" s="44">
        <f>I103+I104+I105+I106</f>
        <v>3500</v>
      </c>
      <c r="J102" s="45">
        <f>J103+J104+J105+J106</f>
        <v>2500</v>
      </c>
      <c r="K102" s="13"/>
      <c r="L102" s="27">
        <f t="shared" si="0"/>
        <v>0</v>
      </c>
    </row>
    <row r="103" spans="1:12" ht="32.25" customHeight="1">
      <c r="A103" s="99" t="s">
        <v>135</v>
      </c>
      <c r="B103" s="36">
        <f t="shared" si="1"/>
        <v>57</v>
      </c>
      <c r="C103" s="37" t="s">
        <v>132</v>
      </c>
      <c r="D103" s="38">
        <v>244</v>
      </c>
      <c r="E103" s="37" t="s">
        <v>134</v>
      </c>
      <c r="F103" s="39"/>
      <c r="G103" s="39"/>
      <c r="H103" s="39"/>
      <c r="I103" s="39"/>
      <c r="J103" s="40"/>
      <c r="K103" s="13"/>
      <c r="L103" s="27">
        <f t="shared" si="0"/>
        <v>0</v>
      </c>
    </row>
    <row r="104" spans="1:12" ht="86.25" customHeight="1">
      <c r="A104" s="99" t="s">
        <v>136</v>
      </c>
      <c r="B104" s="36">
        <f t="shared" si="1"/>
        <v>58</v>
      </c>
      <c r="C104" s="37" t="s">
        <v>132</v>
      </c>
      <c r="D104" s="38">
        <v>831</v>
      </c>
      <c r="E104" s="37" t="s">
        <v>134</v>
      </c>
      <c r="F104" s="39"/>
      <c r="G104" s="39"/>
      <c r="H104" s="39"/>
      <c r="I104" s="39"/>
      <c r="J104" s="40"/>
      <c r="K104" s="13"/>
      <c r="L104" s="27">
        <f t="shared" si="0"/>
        <v>0</v>
      </c>
    </row>
    <row r="105" spans="1:12" ht="38.25" customHeight="1">
      <c r="A105" s="99" t="s">
        <v>137</v>
      </c>
      <c r="B105" s="36">
        <f t="shared" si="1"/>
        <v>59</v>
      </c>
      <c r="C105" s="37" t="s">
        <v>132</v>
      </c>
      <c r="D105" s="38">
        <v>851</v>
      </c>
      <c r="E105" s="37" t="s">
        <v>134</v>
      </c>
      <c r="F105" s="39">
        <v>12000</v>
      </c>
      <c r="G105" s="39">
        <v>4000</v>
      </c>
      <c r="H105" s="39">
        <v>3000</v>
      </c>
      <c r="I105" s="39">
        <v>3000</v>
      </c>
      <c r="J105" s="40">
        <v>2000</v>
      </c>
      <c r="K105" s="13"/>
      <c r="L105" s="27">
        <f t="shared" si="0"/>
        <v>0</v>
      </c>
    </row>
    <row r="106" spans="1:12" ht="28.5" customHeight="1" thickBot="1">
      <c r="A106" s="100" t="s">
        <v>138</v>
      </c>
      <c r="B106" s="51">
        <f t="shared" si="1"/>
        <v>60</v>
      </c>
      <c r="C106" s="101" t="s">
        <v>132</v>
      </c>
      <c r="D106" s="102">
        <v>852</v>
      </c>
      <c r="E106" s="101" t="s">
        <v>134</v>
      </c>
      <c r="F106" s="103">
        <v>2500</v>
      </c>
      <c r="G106" s="103">
        <v>800</v>
      </c>
      <c r="H106" s="103">
        <v>700</v>
      </c>
      <c r="I106" s="103">
        <v>500</v>
      </c>
      <c r="J106" s="104">
        <v>500</v>
      </c>
      <c r="K106" s="13"/>
      <c r="L106" s="27">
        <f t="shared" si="0"/>
        <v>0</v>
      </c>
    </row>
    <row r="107" spans="1:12" ht="27.75" customHeight="1">
      <c r="A107" s="20" t="s">
        <v>139</v>
      </c>
      <c r="B107" s="21">
        <f t="shared" si="1"/>
        <v>61</v>
      </c>
      <c r="C107" s="22" t="s">
        <v>140</v>
      </c>
      <c r="D107" s="89"/>
      <c r="E107" s="24"/>
      <c r="F107" s="25">
        <f>F108+F116</f>
        <v>10000</v>
      </c>
      <c r="G107" s="25">
        <f>G108+G116</f>
        <v>3000</v>
      </c>
      <c r="H107" s="25">
        <f>H108+H116</f>
        <v>3000</v>
      </c>
      <c r="I107" s="25">
        <f>I108+I116</f>
        <v>2000</v>
      </c>
      <c r="J107" s="26">
        <f>J108+J116</f>
        <v>2000</v>
      </c>
      <c r="K107" s="13"/>
      <c r="L107" s="27">
        <f t="shared" si="0"/>
        <v>0</v>
      </c>
    </row>
    <row r="108" spans="1:12" ht="24" customHeight="1">
      <c r="A108" s="28" t="s">
        <v>141</v>
      </c>
      <c r="B108" s="29">
        <f t="shared" si="1"/>
        <v>62</v>
      </c>
      <c r="C108" s="30" t="s">
        <v>142</v>
      </c>
      <c r="D108" s="57"/>
      <c r="E108" s="32"/>
      <c r="F108" s="33">
        <f>F109+F112</f>
        <v>0</v>
      </c>
      <c r="G108" s="33">
        <f>G109+G112</f>
        <v>0</v>
      </c>
      <c r="H108" s="33">
        <f>H109+H112</f>
        <v>0</v>
      </c>
      <c r="I108" s="33">
        <f>I109+I112</f>
        <v>0</v>
      </c>
      <c r="J108" s="34">
        <f>J109+J112</f>
        <v>0</v>
      </c>
      <c r="K108" s="13"/>
      <c r="L108" s="27">
        <f t="shared" si="0"/>
        <v>0</v>
      </c>
    </row>
    <row r="109" spans="1:12" ht="48.75" customHeight="1">
      <c r="A109" s="43" t="s">
        <v>143</v>
      </c>
      <c r="B109" s="29">
        <f t="shared" si="1"/>
        <v>63</v>
      </c>
      <c r="C109" s="32" t="s">
        <v>142</v>
      </c>
      <c r="D109" s="57"/>
      <c r="E109" s="32" t="s">
        <v>144</v>
      </c>
      <c r="F109" s="44">
        <f>F110+F111</f>
        <v>0</v>
      </c>
      <c r="G109" s="44"/>
      <c r="H109" s="44"/>
      <c r="I109" s="44"/>
      <c r="J109" s="45"/>
      <c r="K109" s="13"/>
      <c r="L109" s="27">
        <f t="shared" si="0"/>
        <v>0</v>
      </c>
    </row>
    <row r="110" spans="1:12" ht="33" customHeight="1">
      <c r="A110" s="42" t="s">
        <v>104</v>
      </c>
      <c r="B110" s="36">
        <f t="shared" si="1"/>
        <v>64</v>
      </c>
      <c r="C110" s="37" t="s">
        <v>142</v>
      </c>
      <c r="D110" s="38">
        <v>242</v>
      </c>
      <c r="E110" s="37" t="s">
        <v>144</v>
      </c>
      <c r="F110" s="39"/>
      <c r="G110" s="39"/>
      <c r="H110" s="39"/>
      <c r="I110" s="39"/>
      <c r="J110" s="40"/>
      <c r="K110" s="13"/>
      <c r="L110" s="27">
        <f t="shared" si="0"/>
        <v>0</v>
      </c>
    </row>
    <row r="111" spans="1:12" ht="39" customHeight="1">
      <c r="A111" s="105" t="s">
        <v>108</v>
      </c>
      <c r="B111" s="36">
        <f t="shared" si="1"/>
        <v>65</v>
      </c>
      <c r="C111" s="37" t="s">
        <v>142</v>
      </c>
      <c r="D111" s="38">
        <v>244</v>
      </c>
      <c r="E111" s="37" t="s">
        <v>144</v>
      </c>
      <c r="F111" s="39"/>
      <c r="G111" s="39"/>
      <c r="H111" s="39"/>
      <c r="I111" s="39"/>
      <c r="J111" s="40"/>
      <c r="K111" s="13"/>
      <c r="L111" s="27">
        <f t="shared" ref="L111:L126" si="2">F111-G111-H111-I111-J111</f>
        <v>0</v>
      </c>
    </row>
    <row r="112" spans="1:12" ht="37.5" customHeight="1">
      <c r="A112" s="43" t="s">
        <v>145</v>
      </c>
      <c r="B112" s="29">
        <f t="shared" ref="B112:B125" si="3">B111+1</f>
        <v>66</v>
      </c>
      <c r="C112" s="32" t="s">
        <v>142</v>
      </c>
      <c r="D112" s="57"/>
      <c r="E112" s="32" t="s">
        <v>146</v>
      </c>
      <c r="F112" s="44">
        <f>F113+F114+F115</f>
        <v>0</v>
      </c>
      <c r="G112" s="44"/>
      <c r="H112" s="44"/>
      <c r="I112" s="44"/>
      <c r="J112" s="45"/>
      <c r="K112" s="13"/>
      <c r="L112" s="27">
        <f t="shared" si="2"/>
        <v>0</v>
      </c>
    </row>
    <row r="113" spans="1:12" ht="37.5" customHeight="1">
      <c r="A113" s="42" t="s">
        <v>104</v>
      </c>
      <c r="B113" s="36">
        <f t="shared" si="3"/>
        <v>67</v>
      </c>
      <c r="C113" s="37" t="s">
        <v>142</v>
      </c>
      <c r="D113" s="38">
        <v>242</v>
      </c>
      <c r="E113" s="37" t="s">
        <v>146</v>
      </c>
      <c r="F113" s="39"/>
      <c r="G113" s="39"/>
      <c r="H113" s="39"/>
      <c r="I113" s="39"/>
      <c r="J113" s="40"/>
      <c r="K113" s="13"/>
      <c r="L113" s="27">
        <f t="shared" si="2"/>
        <v>0</v>
      </c>
    </row>
    <row r="114" spans="1:12" ht="35.25" customHeight="1">
      <c r="A114" s="105" t="s">
        <v>108</v>
      </c>
      <c r="B114" s="36">
        <f t="shared" si="3"/>
        <v>68</v>
      </c>
      <c r="C114" s="37" t="s">
        <v>142</v>
      </c>
      <c r="D114" s="38">
        <v>244</v>
      </c>
      <c r="E114" s="37" t="s">
        <v>146</v>
      </c>
      <c r="F114" s="39"/>
      <c r="G114" s="39"/>
      <c r="H114" s="39"/>
      <c r="I114" s="39"/>
      <c r="J114" s="40"/>
      <c r="K114" s="13"/>
      <c r="L114" s="27">
        <f t="shared" si="2"/>
        <v>0</v>
      </c>
    </row>
    <row r="115" spans="1:12" ht="24.75" customHeight="1">
      <c r="A115" s="42" t="s">
        <v>147</v>
      </c>
      <c r="B115" s="36">
        <f t="shared" si="3"/>
        <v>69</v>
      </c>
      <c r="C115" s="37" t="s">
        <v>142</v>
      </c>
      <c r="D115" s="38">
        <v>244</v>
      </c>
      <c r="E115" s="37" t="s">
        <v>148</v>
      </c>
      <c r="F115" s="39"/>
      <c r="G115" s="39"/>
      <c r="H115" s="39"/>
      <c r="I115" s="39"/>
      <c r="J115" s="40"/>
      <c r="K115" s="13"/>
      <c r="L115" s="27">
        <f t="shared" si="2"/>
        <v>0</v>
      </c>
    </row>
    <row r="116" spans="1:12" ht="21.75" customHeight="1">
      <c r="A116" s="28" t="s">
        <v>149</v>
      </c>
      <c r="B116" s="29">
        <f t="shared" si="3"/>
        <v>70</v>
      </c>
      <c r="C116" s="30" t="s">
        <v>150</v>
      </c>
      <c r="D116" s="57"/>
      <c r="E116" s="32"/>
      <c r="F116" s="33">
        <f>F117+F118+F119+F120+F121+F122+F125</f>
        <v>10000</v>
      </c>
      <c r="G116" s="33">
        <f>G117+G118+G119+G120+G121+G122+G125</f>
        <v>3000</v>
      </c>
      <c r="H116" s="33">
        <f>H117+H118+H119+H120+H121+H122+H125</f>
        <v>3000</v>
      </c>
      <c r="I116" s="33">
        <f>I117+I118+I119+I120+I121+I122+I125</f>
        <v>2000</v>
      </c>
      <c r="J116" s="34">
        <f>J117+J118+J119+J120+J121+J122+J125</f>
        <v>2000</v>
      </c>
      <c r="K116" s="13"/>
      <c r="L116" s="27">
        <f t="shared" si="2"/>
        <v>0</v>
      </c>
    </row>
    <row r="117" spans="1:12" ht="30" customHeight="1">
      <c r="A117" s="42" t="s">
        <v>151</v>
      </c>
      <c r="B117" s="36">
        <f t="shared" si="3"/>
        <v>71</v>
      </c>
      <c r="C117" s="37" t="s">
        <v>150</v>
      </c>
      <c r="D117" s="38">
        <v>244</v>
      </c>
      <c r="E117" s="37" t="s">
        <v>152</v>
      </c>
      <c r="F117" s="39"/>
      <c r="G117" s="39"/>
      <c r="H117" s="39"/>
      <c r="I117" s="39"/>
      <c r="J117" s="40"/>
      <c r="K117" s="13"/>
      <c r="L117" s="27">
        <f t="shared" si="2"/>
        <v>0</v>
      </c>
    </row>
    <row r="118" spans="1:12" ht="23.25" customHeight="1">
      <c r="A118" s="42" t="s">
        <v>153</v>
      </c>
      <c r="B118" s="36">
        <f t="shared" si="3"/>
        <v>72</v>
      </c>
      <c r="C118" s="37" t="s">
        <v>150</v>
      </c>
      <c r="D118" s="38">
        <v>244</v>
      </c>
      <c r="E118" s="37" t="s">
        <v>154</v>
      </c>
      <c r="F118" s="39"/>
      <c r="G118" s="39"/>
      <c r="H118" s="39"/>
      <c r="I118" s="39"/>
      <c r="J118" s="40"/>
      <c r="K118" s="13"/>
      <c r="L118" s="27">
        <f t="shared" si="2"/>
        <v>0</v>
      </c>
    </row>
    <row r="119" spans="1:12" ht="20.25" customHeight="1">
      <c r="A119" s="42" t="s">
        <v>155</v>
      </c>
      <c r="B119" s="36">
        <f t="shared" si="3"/>
        <v>73</v>
      </c>
      <c r="C119" s="37" t="s">
        <v>150</v>
      </c>
      <c r="D119" s="38">
        <v>244</v>
      </c>
      <c r="E119" s="37" t="s">
        <v>156</v>
      </c>
      <c r="F119" s="39"/>
      <c r="G119" s="39"/>
      <c r="H119" s="39"/>
      <c r="I119" s="39"/>
      <c r="J119" s="40"/>
      <c r="K119" s="13"/>
      <c r="L119" s="27">
        <f t="shared" si="2"/>
        <v>0</v>
      </c>
    </row>
    <row r="120" spans="1:12" ht="24">
      <c r="A120" s="42" t="s">
        <v>157</v>
      </c>
      <c r="B120" s="36">
        <f t="shared" si="3"/>
        <v>74</v>
      </c>
      <c r="C120" s="37" t="s">
        <v>150</v>
      </c>
      <c r="D120" s="38">
        <v>244</v>
      </c>
      <c r="E120" s="37" t="s">
        <v>158</v>
      </c>
      <c r="F120" s="39"/>
      <c r="G120" s="39"/>
      <c r="H120" s="39"/>
      <c r="I120" s="39"/>
      <c r="J120" s="40"/>
      <c r="K120" s="13"/>
      <c r="L120" s="27">
        <f t="shared" si="2"/>
        <v>0</v>
      </c>
    </row>
    <row r="121" spans="1:12" ht="24">
      <c r="A121" s="42" t="s">
        <v>159</v>
      </c>
      <c r="B121" s="36">
        <f t="shared" si="3"/>
        <v>75</v>
      </c>
      <c r="C121" s="37" t="s">
        <v>150</v>
      </c>
      <c r="D121" s="38">
        <v>244</v>
      </c>
      <c r="E121" s="37" t="s">
        <v>160</v>
      </c>
      <c r="F121" s="39"/>
      <c r="G121" s="39"/>
      <c r="H121" s="39"/>
      <c r="I121" s="39"/>
      <c r="J121" s="40"/>
      <c r="K121" s="13"/>
      <c r="L121" s="27">
        <f t="shared" si="2"/>
        <v>0</v>
      </c>
    </row>
    <row r="122" spans="1:12" ht="35.25" customHeight="1">
      <c r="A122" s="43" t="s">
        <v>161</v>
      </c>
      <c r="B122" s="29">
        <f t="shared" si="3"/>
        <v>76</v>
      </c>
      <c r="C122" s="32" t="s">
        <v>150</v>
      </c>
      <c r="D122" s="57"/>
      <c r="E122" s="32" t="s">
        <v>162</v>
      </c>
      <c r="F122" s="44">
        <f>F123+F124</f>
        <v>10000</v>
      </c>
      <c r="G122" s="44">
        <f>G123+G124</f>
        <v>3000</v>
      </c>
      <c r="H122" s="44">
        <f>H123+H124</f>
        <v>3000</v>
      </c>
      <c r="I122" s="44">
        <f>I123+I124</f>
        <v>2000</v>
      </c>
      <c r="J122" s="45">
        <f>J123+J124</f>
        <v>2000</v>
      </c>
      <c r="K122" s="13"/>
      <c r="L122" s="27">
        <f t="shared" si="2"/>
        <v>0</v>
      </c>
    </row>
    <row r="123" spans="1:12" ht="38.25" customHeight="1">
      <c r="A123" s="42" t="s">
        <v>104</v>
      </c>
      <c r="B123" s="36">
        <f t="shared" si="3"/>
        <v>77</v>
      </c>
      <c r="C123" s="46" t="s">
        <v>150</v>
      </c>
      <c r="D123" s="47">
        <v>242</v>
      </c>
      <c r="E123" s="46" t="s">
        <v>162</v>
      </c>
      <c r="F123" s="48">
        <v>2000</v>
      </c>
      <c r="G123" s="48">
        <v>1000</v>
      </c>
      <c r="H123" s="48">
        <v>1000</v>
      </c>
      <c r="I123" s="48"/>
      <c r="J123" s="49"/>
      <c r="K123" s="13"/>
      <c r="L123" s="27">
        <f t="shared" si="2"/>
        <v>0</v>
      </c>
    </row>
    <row r="124" spans="1:12" ht="37.5" customHeight="1">
      <c r="A124" s="105" t="s">
        <v>73</v>
      </c>
      <c r="B124" s="36">
        <f t="shared" si="3"/>
        <v>78</v>
      </c>
      <c r="C124" s="46" t="s">
        <v>150</v>
      </c>
      <c r="D124" s="47">
        <v>244</v>
      </c>
      <c r="E124" s="46" t="s">
        <v>162</v>
      </c>
      <c r="F124" s="48">
        <v>8000</v>
      </c>
      <c r="G124" s="48">
        <v>2000</v>
      </c>
      <c r="H124" s="48">
        <v>2000</v>
      </c>
      <c r="I124" s="48">
        <v>2000</v>
      </c>
      <c r="J124" s="49">
        <v>2000</v>
      </c>
      <c r="K124" s="13"/>
      <c r="L124" s="27">
        <f t="shared" si="2"/>
        <v>0</v>
      </c>
    </row>
    <row r="125" spans="1:12" ht="24" customHeight="1" thickBot="1">
      <c r="A125" s="50" t="s">
        <v>163</v>
      </c>
      <c r="B125" s="36">
        <f t="shared" si="3"/>
        <v>79</v>
      </c>
      <c r="C125" s="52" t="s">
        <v>150</v>
      </c>
      <c r="D125" s="53">
        <v>244</v>
      </c>
      <c r="E125" s="52" t="s">
        <v>164</v>
      </c>
      <c r="F125" s="54"/>
      <c r="G125" s="54"/>
      <c r="H125" s="54"/>
      <c r="I125" s="54"/>
      <c r="J125" s="55"/>
      <c r="K125" s="13"/>
      <c r="L125" s="27">
        <f t="shared" si="2"/>
        <v>0</v>
      </c>
    </row>
    <row r="126" spans="1:12" ht="16.5" thickBot="1">
      <c r="A126" s="113" t="s">
        <v>165</v>
      </c>
      <c r="B126" s="114"/>
      <c r="C126" s="114"/>
      <c r="D126" s="114"/>
      <c r="E126" s="115"/>
      <c r="F126" s="106">
        <f>F47+F62+F94+F95+F99+F100+F101+F107</f>
        <v>4265660</v>
      </c>
      <c r="G126" s="106">
        <f>G47+G62+G94+G95+G99+G100+G101+G107</f>
        <v>1054440</v>
      </c>
      <c r="H126" s="106">
        <f>H47+H62+H94+H95+H99+H100+H101+H107</f>
        <v>1058500</v>
      </c>
      <c r="I126" s="106">
        <f>I47+I62+I94+I95+I99+I100+I101+I107</f>
        <v>1071990</v>
      </c>
      <c r="J126" s="107">
        <f>J47+J62+J94+J95+J99+J100+J101+J107</f>
        <v>1080730</v>
      </c>
      <c r="K126" s="13"/>
      <c r="L126" s="27">
        <f t="shared" si="2"/>
        <v>0</v>
      </c>
    </row>
    <row r="127" spans="1:12">
      <c r="A127" s="108"/>
      <c r="B127" s="13"/>
      <c r="C127" s="109"/>
      <c r="D127" s="109"/>
      <c r="E127" s="109"/>
      <c r="F127" s="13"/>
      <c r="G127" s="13"/>
      <c r="H127" s="13"/>
      <c r="I127" s="13"/>
      <c r="J127" s="13"/>
      <c r="K127" s="13"/>
    </row>
    <row r="128" spans="1:12">
      <c r="A128" s="108"/>
      <c r="B128" s="13"/>
      <c r="C128" s="109"/>
      <c r="D128" s="109"/>
      <c r="E128" s="109"/>
      <c r="F128" s="13"/>
      <c r="G128" s="13"/>
      <c r="H128" s="13"/>
      <c r="I128" s="13"/>
      <c r="J128" s="13"/>
      <c r="K128" s="13"/>
    </row>
    <row r="129" spans="1:11">
      <c r="A129" s="110" t="s">
        <v>166</v>
      </c>
      <c r="B129" s="110"/>
      <c r="C129" s="111"/>
      <c r="D129" s="111"/>
      <c r="E129" s="111"/>
      <c r="F129" s="112"/>
      <c r="G129" s="112"/>
      <c r="H129" s="112"/>
      <c r="I129" s="112"/>
      <c r="J129" s="13"/>
      <c r="K129" s="13"/>
    </row>
    <row r="130" spans="1:11">
      <c r="A130" s="110" t="s">
        <v>167</v>
      </c>
      <c r="B130" s="110"/>
      <c r="C130" s="111"/>
      <c r="D130" s="111"/>
      <c r="E130" s="111"/>
      <c r="F130" s="112"/>
      <c r="G130" s="112"/>
      <c r="H130" s="112"/>
      <c r="I130" s="112"/>
      <c r="J130" s="13"/>
      <c r="K130" s="13"/>
    </row>
    <row r="131" spans="1:11">
      <c r="A131" s="110" t="s">
        <v>168</v>
      </c>
      <c r="B131" s="110"/>
      <c r="C131" s="111"/>
      <c r="D131" s="111"/>
      <c r="E131" s="111"/>
      <c r="F131" s="112"/>
      <c r="G131" s="112"/>
      <c r="H131" s="112"/>
      <c r="I131" s="112"/>
      <c r="J131" s="13"/>
      <c r="K131" s="13"/>
    </row>
    <row r="132" spans="1:11">
      <c r="A132" s="110" t="s">
        <v>167</v>
      </c>
      <c r="B132" s="110"/>
      <c r="C132" s="111"/>
      <c r="D132" s="111"/>
      <c r="E132" s="111"/>
      <c r="F132" s="112"/>
      <c r="G132" s="112"/>
      <c r="H132" s="112"/>
      <c r="I132" s="112"/>
      <c r="J132" s="13"/>
      <c r="K132" s="13"/>
    </row>
    <row r="133" spans="1:11">
      <c r="A133" s="110" t="s">
        <v>169</v>
      </c>
      <c r="B133" s="110"/>
      <c r="C133" s="111"/>
      <c r="D133" s="111"/>
      <c r="E133" s="111"/>
      <c r="F133" s="112"/>
      <c r="G133" s="112"/>
      <c r="H133" s="112"/>
      <c r="I133" s="112"/>
      <c r="J133" s="13"/>
      <c r="K133" s="13"/>
    </row>
    <row r="134" spans="1:11">
      <c r="A134" s="110" t="s">
        <v>167</v>
      </c>
      <c r="B134" s="110"/>
      <c r="C134" s="111"/>
      <c r="D134" s="111"/>
      <c r="E134" s="111"/>
      <c r="F134" s="112"/>
      <c r="G134" s="112"/>
      <c r="H134" s="112"/>
      <c r="I134" s="112"/>
      <c r="J134" s="13"/>
      <c r="K134" s="13"/>
    </row>
    <row r="135" spans="1:11">
      <c r="A135" s="110"/>
      <c r="B135" s="110"/>
      <c r="C135" s="111"/>
      <c r="D135" s="111"/>
      <c r="E135" s="111"/>
      <c r="F135" s="112"/>
      <c r="G135" s="112"/>
      <c r="H135" s="112"/>
      <c r="I135" s="112"/>
      <c r="J135" s="13"/>
      <c r="K135" s="13"/>
    </row>
    <row r="136" spans="1:11">
      <c r="A136" s="110" t="s">
        <v>170</v>
      </c>
      <c r="B136" s="110"/>
      <c r="C136" s="111"/>
      <c r="D136" s="111"/>
      <c r="E136" s="111"/>
      <c r="F136" s="112"/>
      <c r="G136" s="112"/>
      <c r="H136" s="112"/>
      <c r="I136" s="112"/>
      <c r="J136" s="13"/>
      <c r="K136" s="13"/>
    </row>
    <row r="137" spans="1:11">
      <c r="A137" s="6"/>
      <c r="B137" s="112"/>
      <c r="C137" s="111"/>
      <c r="D137" s="111"/>
      <c r="E137" s="111"/>
      <c r="F137" s="112"/>
      <c r="G137" s="112"/>
      <c r="H137" s="112"/>
      <c r="I137" s="112"/>
      <c r="J137" s="13"/>
      <c r="K137" s="13"/>
    </row>
  </sheetData>
  <mergeCells count="17">
    <mergeCell ref="F12:J12"/>
    <mergeCell ref="G1:J6"/>
    <mergeCell ref="F8:J8"/>
    <mergeCell ref="F9:J9"/>
    <mergeCell ref="F10:J10"/>
    <mergeCell ref="F11:J11"/>
    <mergeCell ref="I32:I34"/>
    <mergeCell ref="A44:A45"/>
    <mergeCell ref="B44:B45"/>
    <mergeCell ref="C44:E44"/>
    <mergeCell ref="F44:F45"/>
    <mergeCell ref="G44:J44"/>
    <mergeCell ref="A126:E126"/>
    <mergeCell ref="B21:E21"/>
    <mergeCell ref="B22:E22"/>
    <mergeCell ref="B23:E23"/>
    <mergeCell ref="A27:F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2016-01-21T07:41:00Z</dcterms:modified>
</cp:coreProperties>
</file>