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41" activeTab="0"/>
  </bookViews>
  <sheets>
    <sheet name="ДЦ" sheetId="1" r:id="rId1"/>
  </sheets>
  <definedNames>
    <definedName name="_xlnm.Print_Titles" localSheetId="0">'ДЦ'!$44:$46</definedName>
  </definedNames>
  <calcPr fullCalcOnLoad="1" refMode="R1C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<sst xmlns="http://schemas.openxmlformats.org/spreadsheetml/2006/main" count="268" uniqueCount="171">
  <si>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</si>
  <si>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</si>
  <si>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</si>
  <si>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</si>
  <si>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</si>
  <si>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</si>
  <si>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</si>
  <si>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</si>
  <si>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</si>
  <si>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</si>
  <si>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</si>
  <si>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</si>
  <si>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</si>
  <si>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</si>
  <si>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</si>
  <si>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</si>
  <si>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</si>
  <si>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</si>
  <si>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</si>
  <si>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</si>
  <si>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</si>
  <si>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</si>
  <si>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</si>
  <si>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</si>
  <si>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</si>
  <si>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</si>
  <si>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</si>
  <si>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</si>
  <si>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</si>
  <si>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</si>
  <si>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</si>
  <si>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</si>
  <si>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</si>
  <si>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</si>
  <si>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</si>
  <si>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</si>
  <si>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</si>
  <si>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</si>
  <si>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</si>
  <si>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</si>
  <si>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</si>
  <si>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</si>
  <si>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</si>
  <si>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</si>
  <si>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</si>
  <si>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</si>
  <si>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</si>
  <si>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</si>
  <si>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</si>
  <si>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</si>
  <si>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</si>
  <si>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</si>
  <si>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</si>
  <si>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</si>
  <si>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</si>
  <si>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</si>
  <si>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</si>
  <si>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</si>
  <si>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</si>
  <si>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</si>
  <si>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</si>
  <si>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</si>
  <si>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</si>
  <si>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</si>
  <si>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</si>
  <si>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</si>
  <si>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</si>
  <si>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</si>
  <si>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</si>
  <si>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</si>
  <si>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</si>
  <si>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</si>
  <si>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</si>
  <si>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</si>
  <si>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</si>
  <si>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</si>
  <si>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</si>
  <si>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</si>
  <si>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</si>
  <si>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</si>
  <si>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</si>
  <si>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</si>
  <si>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</si>
  <si>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</si>
  <si>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</si>
  <si>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</si>
  <si>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</si>
  <si>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</si>
  <si>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</si>
  <si>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</si>
  <si>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</si>
  <si>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</si>
  <si>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</si>
  <si>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</si>
  <si>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</si>
  <si>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</si>
  <si>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</si>
  <si>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</si>
  <si>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</si>
  <si>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</si>
  <si>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</si>
  <si>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</si>
  <si>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</si>
  <si>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</si>
  <si>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</si>
  <si>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</si>
  <si>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</si>
  <si>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</si>
  <si>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</si>
  <si>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</si>
  <si>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</si>
  <si>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</si>
  <si>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</si>
  <si>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</si>
  <si>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</si>
  <si>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</si>
  <si>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</si>
  <si>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</si>
  <si>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</si>
  <si>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</si>
  <si>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</si>
  <si>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ОКАТО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</si>
  <si>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</si>
  <si>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</si>
  <si>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</si>
  <si>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</si>
  <si>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</si>
  <si>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</si>
  <si>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</si>
  <si>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</si>
  <si>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</si>
  <si>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</si>
  <si>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</si>
  <si>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</si>
  <si>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</si>
  <si>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</si>
  <si>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</si>
  <si>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</si>
  <si>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</si>
  <si>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</si>
  <si>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</si>
  <si>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</si>
  <si>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</si>
  <si>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</si>
  <si>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</si>
  <si>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</si>
  <si>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</si>
  <si>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</si>
  <si>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</si>
  <si>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</si>
  <si>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</si>
  <si>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</si>
  <si>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t>22222551000</t>
  </si>
  <si>
    <r>
      <t xml:space="preserve">Целевая статья                                     </t>
    </r>
    <r>
      <rPr>
        <u val="single"/>
        <sz val="10"/>
        <rFont val="Arial Cyr"/>
        <family val="0"/>
      </rPr>
      <t>Обеспечение деятельности подведомственных учреждений (за счет средств местного бюджета)</t>
    </r>
    <r>
      <rPr>
        <u val="single"/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</si>
  <si>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</si>
  <si>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Т.В.Носова</t>
    </r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</si>
  <si>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>общее образование____________________________</t>
    </r>
  </si>
  <si>
    <t>0702</t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</si>
  <si>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МКОУ ДОД Воскресенский Детский центр</t>
    </r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</si>
  <si>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</si>
  <si>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</si>
  <si>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</si>
  <si>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</si>
  <si>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</si>
  <si>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НА  2014  ГОД</t>
  </si>
  <si>
    <t>4230059</t>
  </si>
  <si>
    <r>
      <t xml:space="preserve">Вид расходов                                                         </t>
    </r>
    <r>
      <rPr>
        <u val="single"/>
        <sz val="10"/>
        <rFont val="Arial Cyr"/>
        <family val="0"/>
      </rPr>
      <t xml:space="preserve">    242, 244, 851, 852                  </t>
    </r>
  </si>
  <si>
    <t>242, 244, 851, 852</t>
  </si>
  <si>
    <t>"  27  "   декабря  2013 год</t>
  </si>
  <si>
    <t>от " 27 "  декабря 2013 г.</t>
  </si>
  <si>
    <t>27.12. 2013г.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</si>
</sst>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3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u val="single"/>
      <sz val="9"/>
      <name val="Arial Cyr"/>
      <family val="0"/>
    </font>
    <font>
      <b/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horizontal="left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49" fontId="1" fillId="24" borderId="16" xfId="0" applyNumberFormat="1" applyFont="1" applyFill="1" applyBorder="1" applyAlignment="1">
      <alignment horizontal="center" vertical="top" wrapText="1"/>
    </xf>
    <xf numFmtId="0" fontId="1" fillId="24" borderId="2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49" fontId="1" fillId="24" borderId="2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vertical="top" wrapText="1"/>
    </xf>
    <xf numFmtId="1" fontId="29" fillId="4" borderId="29" xfId="0" applyNumberFormat="1" applyFont="1" applyFill="1" applyBorder="1" applyAlignment="1">
      <alignment vertical="top" wrapText="1"/>
    </xf>
    <xf numFmtId="1" fontId="29" fillId="4" borderId="30" xfId="0" applyNumberFormat="1" applyFont="1" applyFill="1" applyBorder="1" applyAlignment="1">
      <alignment vertical="top" wrapText="1"/>
    </xf>
    <xf numFmtId="1" fontId="31" fillId="4" borderId="27" xfId="0" applyNumberFormat="1" applyFont="1" applyFill="1" applyBorder="1" applyAlignment="1">
      <alignment vertical="top" wrapText="1"/>
    </xf>
    <xf numFmtId="1" fontId="31" fillId="4" borderId="31" xfId="0" applyNumberFormat="1" applyFont="1" applyFill="1" applyBorder="1" applyAlignment="1">
      <alignment vertical="top" wrapText="1"/>
    </xf>
    <xf numFmtId="1" fontId="31" fillId="24" borderId="16" xfId="0" applyNumberFormat="1" applyFont="1" applyFill="1" applyBorder="1" applyAlignment="1">
      <alignment vertical="top" wrapText="1"/>
    </xf>
    <xf numFmtId="1" fontId="31" fillId="24" borderId="32" xfId="0" applyNumberFormat="1" applyFont="1" applyFill="1" applyBorder="1" applyAlignment="1">
      <alignment vertical="top" wrapText="1"/>
    </xf>
    <xf numFmtId="1" fontId="32" fillId="0" borderId="16" xfId="0" applyNumberFormat="1" applyFont="1" applyBorder="1" applyAlignment="1">
      <alignment vertical="top" wrapText="1"/>
    </xf>
    <xf numFmtId="1" fontId="32" fillId="0" borderId="32" xfId="0" applyNumberFormat="1" applyFont="1" applyBorder="1" applyAlignment="1">
      <alignment vertical="top" wrapText="1"/>
    </xf>
    <xf numFmtId="1" fontId="32" fillId="24" borderId="16" xfId="0" applyNumberFormat="1" applyFont="1" applyFill="1" applyBorder="1" applyAlignment="1">
      <alignment vertical="top" wrapText="1"/>
    </xf>
    <xf numFmtId="1" fontId="32" fillId="24" borderId="32" xfId="0" applyNumberFormat="1" applyFont="1" applyFill="1" applyBorder="1" applyAlignment="1">
      <alignment vertical="top" wrapText="1"/>
    </xf>
    <xf numFmtId="1" fontId="32" fillId="0" borderId="20" xfId="0" applyNumberFormat="1" applyFont="1" applyBorder="1" applyAlignment="1">
      <alignment vertical="top" wrapText="1"/>
    </xf>
    <xf numFmtId="1" fontId="32" fillId="0" borderId="33" xfId="0" applyNumberFormat="1" applyFont="1" applyBorder="1" applyAlignment="1">
      <alignment vertical="top" wrapText="1"/>
    </xf>
    <xf numFmtId="1" fontId="32" fillId="0" borderId="17" xfId="0" applyNumberFormat="1" applyFont="1" applyBorder="1" applyAlignment="1">
      <alignment vertical="top" wrapText="1"/>
    </xf>
    <xf numFmtId="1" fontId="32" fillId="0" borderId="34" xfId="0" applyNumberFormat="1" applyFont="1" applyBorder="1" applyAlignment="1">
      <alignment vertical="top" wrapText="1"/>
    </xf>
    <xf numFmtId="1" fontId="31" fillId="4" borderId="20" xfId="0" applyNumberFormat="1" applyFont="1" applyFill="1" applyBorder="1" applyAlignment="1">
      <alignment vertical="top" wrapText="1"/>
    </xf>
    <xf numFmtId="1" fontId="31" fillId="4" borderId="33" xfId="0" applyNumberFormat="1" applyFont="1" applyFill="1" applyBorder="1" applyAlignment="1">
      <alignment vertical="top" wrapText="1"/>
    </xf>
    <xf numFmtId="1" fontId="32" fillId="24" borderId="20" xfId="0" applyNumberFormat="1" applyFont="1" applyFill="1" applyBorder="1" applyAlignment="1">
      <alignment vertical="top" wrapText="1"/>
    </xf>
    <xf numFmtId="1" fontId="32" fillId="24" borderId="33" xfId="0" applyNumberFormat="1" applyFont="1" applyFill="1" applyBorder="1" applyAlignment="1">
      <alignment vertical="top" wrapText="1"/>
    </xf>
    <xf numFmtId="1" fontId="32" fillId="0" borderId="17" xfId="0" applyNumberFormat="1" applyFont="1" applyBorder="1" applyAlignment="1">
      <alignment/>
    </xf>
    <xf numFmtId="1" fontId="32" fillId="0" borderId="34" xfId="0" applyNumberFormat="1" applyFont="1" applyBorder="1" applyAlignment="1">
      <alignment/>
    </xf>
    <xf numFmtId="1" fontId="31" fillId="4" borderId="28" xfId="0" applyNumberFormat="1" applyFont="1" applyFill="1" applyBorder="1" applyAlignment="1">
      <alignment vertical="top" wrapText="1"/>
    </xf>
    <xf numFmtId="1" fontId="31" fillId="4" borderId="35" xfId="0" applyNumberFormat="1" applyFont="1" applyFill="1" applyBorder="1" applyAlignment="1">
      <alignment vertical="top" wrapText="1"/>
    </xf>
    <xf numFmtId="1" fontId="32" fillId="0" borderId="24" xfId="0" applyNumberFormat="1" applyFont="1" applyBorder="1" applyAlignment="1">
      <alignment vertical="top" wrapText="1"/>
    </xf>
    <xf numFmtId="1" fontId="32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24" borderId="22" xfId="0" applyFont="1" applyFill="1" applyBorder="1" applyAlignment="1">
      <alignment vertical="top" wrapText="1"/>
    </xf>
    <xf numFmtId="0" fontId="1" fillId="24" borderId="20" xfId="0" applyFont="1" applyFill="1" applyBorder="1" applyAlignment="1">
      <alignment horizontal="left" vertical="top" wrapText="1"/>
    </xf>
    <xf numFmtId="49" fontId="4" fillId="24" borderId="20" xfId="0" applyNumberFormat="1" applyFont="1" applyFill="1" applyBorder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 wrapText="1"/>
    </xf>
    <xf numFmtId="1" fontId="31" fillId="24" borderId="20" xfId="0" applyNumberFormat="1" applyFont="1" applyFill="1" applyBorder="1" applyAlignment="1">
      <alignment vertical="top" wrapText="1"/>
    </xf>
    <xf numFmtId="1" fontId="31" fillId="24" borderId="33" xfId="0" applyNumberFormat="1" applyFont="1" applyFill="1" applyBorder="1" applyAlignment="1">
      <alignment vertical="top" wrapText="1"/>
    </xf>
    <xf numFmtId="0" fontId="4" fillId="24" borderId="26" xfId="0" applyFont="1" applyFill="1" applyBorder="1" applyAlignment="1">
      <alignment vertical="top" wrapText="1"/>
    </xf>
    <xf numFmtId="0" fontId="1" fillId="24" borderId="27" xfId="0" applyFont="1" applyFill="1" applyBorder="1" applyAlignment="1">
      <alignment horizontal="left" vertical="top" wrapText="1"/>
    </xf>
    <xf numFmtId="49" fontId="4" fillId="24" borderId="27" xfId="0" applyNumberFormat="1" applyFont="1" applyFill="1" applyBorder="1" applyAlignment="1">
      <alignment horizontal="center" vertical="top" wrapText="1"/>
    </xf>
    <xf numFmtId="0" fontId="1" fillId="24" borderId="27" xfId="0" applyFont="1" applyFill="1" applyBorder="1" applyAlignment="1">
      <alignment horizontal="center" vertical="top" wrapText="1"/>
    </xf>
    <xf numFmtId="49" fontId="1" fillId="24" borderId="27" xfId="0" applyNumberFormat="1" applyFont="1" applyFill="1" applyBorder="1" applyAlignment="1">
      <alignment horizontal="center" vertical="top" wrapText="1"/>
    </xf>
    <xf numFmtId="1" fontId="31" fillId="24" borderId="27" xfId="0" applyNumberFormat="1" applyFont="1" applyFill="1" applyBorder="1" applyAlignment="1">
      <alignment vertical="top" wrapText="1"/>
    </xf>
    <xf numFmtId="1" fontId="31" fillId="24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18" xfId="0" applyFont="1" applyBorder="1" applyAlignment="1">
      <alignment horizontal="center" wrapText="1"/>
    </xf>
    <xf numFmtId="0" fontId="29" fillId="4" borderId="37" xfId="0" applyFont="1" applyFill="1" applyBorder="1" applyAlignment="1">
      <alignment horizontal="left" vertical="top" wrapText="1"/>
    </xf>
    <xf numFmtId="0" fontId="29" fillId="4" borderId="38" xfId="0" applyFont="1" applyFill="1" applyBorder="1" applyAlignment="1">
      <alignment horizontal="left" vertical="top" wrapText="1"/>
    </xf>
    <xf numFmtId="0" fontId="29" fillId="4" borderId="4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tabSelected="1" workbookViewId="0" topLeftCell="A13">
      <selection activeCell="C37" sqref="C37"/>
    </sheetView>
  </sheetViews>
  <sheetFormatPr defaultColWidth="9.00390625" defaultRowHeight="12.75"/>
  <cols>
    <col min="1" max="1" width="60.125" style="0" customWidth="1"/>
    <col min="2" max="2" width="6.625" style="0" customWidth="1"/>
    <col min="3" max="3" width="6.87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30"/>
      <c r="H1" s="130"/>
      <c r="I1" s="130"/>
      <c r="J1" s="130"/>
    </row>
    <row r="2" spans="7:10" ht="15.75" customHeight="1">
      <c r="G2" s="130"/>
      <c r="H2" s="130"/>
      <c r="I2" s="130"/>
      <c r="J2" s="130"/>
    </row>
    <row r="3" spans="7:10" ht="12.75">
      <c r="G3" s="130"/>
      <c r="H3" s="130"/>
      <c r="I3" s="130"/>
      <c r="J3" s="130"/>
    </row>
    <row r="4" spans="7:10" ht="12.75">
      <c r="G4" s="130"/>
      <c r="H4" s="130"/>
      <c r="I4" s="130"/>
      <c r="J4" s="130"/>
    </row>
    <row r="5" spans="7:10" ht="12.75">
      <c r="G5" s="130"/>
      <c r="H5" s="130"/>
      <c r="I5" s="130"/>
      <c r="J5" s="130"/>
    </row>
    <row r="6" spans="7:10" ht="12.75" customHeight="1">
      <c r="G6" s="130"/>
      <c r="H6" s="130"/>
      <c r="I6" s="130"/>
      <c r="J6" s="130"/>
    </row>
    <row r="7" ht="12.75">
      <c r="J7" s="20"/>
    </row>
    <row r="8" spans="1:10" ht="12.75">
      <c r="A8" s="21" t="s">
        <v>109</v>
      </c>
      <c r="F8" s="124" t="s">
        <v>115</v>
      </c>
      <c r="G8" s="124"/>
      <c r="H8" s="124"/>
      <c r="I8" s="124"/>
      <c r="J8" s="124"/>
    </row>
    <row r="9" spans="1:10" ht="24.75" customHeight="1">
      <c r="A9" s="22"/>
      <c r="F9" s="126" t="s">
        <v>159</v>
      </c>
      <c r="G9" s="126"/>
      <c r="H9" s="126"/>
      <c r="I9" s="126"/>
      <c r="J9" s="126"/>
    </row>
    <row r="10" spans="1:10" ht="12.75">
      <c r="A10" s="23" t="s">
        <v>110</v>
      </c>
      <c r="F10" s="131" t="s">
        <v>116</v>
      </c>
      <c r="G10" s="131"/>
      <c r="H10" s="131"/>
      <c r="I10" s="131"/>
      <c r="J10" s="131"/>
    </row>
    <row r="11" spans="1:10" ht="27" customHeight="1">
      <c r="A11" s="22"/>
      <c r="F11" s="126" t="s">
        <v>160</v>
      </c>
      <c r="G11" s="126"/>
      <c r="H11" s="126"/>
      <c r="I11" s="126"/>
      <c r="J11" s="126"/>
    </row>
    <row r="12" spans="1:10" ht="24">
      <c r="A12" s="23" t="s">
        <v>111</v>
      </c>
      <c r="F12" s="132" t="s">
        <v>111</v>
      </c>
      <c r="G12" s="132"/>
      <c r="H12" s="132"/>
      <c r="I12" s="132"/>
      <c r="J12" s="132"/>
    </row>
    <row r="13" spans="1:9" ht="12.75">
      <c r="A13" t="s">
        <v>112</v>
      </c>
      <c r="F13" t="s">
        <v>112</v>
      </c>
      <c r="I13" s="114" t="s">
        <v>161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168</v>
      </c>
    </row>
    <row r="21" spans="2:8" ht="15" customHeight="1">
      <c r="B21" s="123" t="s">
        <v>117</v>
      </c>
      <c r="C21" s="123"/>
      <c r="D21" s="123"/>
      <c r="E21" s="123"/>
      <c r="G21" s="27"/>
      <c r="H21" s="111"/>
    </row>
    <row r="22" spans="2:9" ht="15" customHeight="1">
      <c r="B22" s="123" t="s">
        <v>164</v>
      </c>
      <c r="C22" s="123"/>
      <c r="D22" s="123"/>
      <c r="E22" s="123"/>
      <c r="H22" s="26"/>
      <c r="I22" s="112" t="s">
        <v>118</v>
      </c>
    </row>
    <row r="23" spans="2:9" ht="15" customHeight="1">
      <c r="B23" s="124" t="s">
        <v>169</v>
      </c>
      <c r="C23" s="124"/>
      <c r="D23" s="124"/>
      <c r="E23" s="124"/>
      <c r="H23" s="26" t="s">
        <v>119</v>
      </c>
      <c r="I23" s="25" t="s">
        <v>170</v>
      </c>
    </row>
    <row r="24" spans="8:9" ht="15" customHeight="1">
      <c r="H24" s="26"/>
      <c r="I24" s="25"/>
    </row>
    <row r="25" spans="1:9" ht="17.25" customHeight="1">
      <c r="A25" t="s">
        <v>158</v>
      </c>
      <c r="B25" s="24"/>
      <c r="C25" s="24"/>
      <c r="D25" s="24"/>
      <c r="E25" s="24"/>
      <c r="H25" s="26"/>
      <c r="I25" s="25"/>
    </row>
    <row r="26" spans="1:9" ht="15" customHeight="1">
      <c r="A26" t="s">
        <v>162</v>
      </c>
      <c r="B26" s="24"/>
      <c r="C26" s="24"/>
      <c r="D26" s="24"/>
      <c r="E26" s="24"/>
      <c r="H26" s="26" t="s">
        <v>120</v>
      </c>
      <c r="I26" s="25" t="s">
        <v>147</v>
      </c>
    </row>
    <row r="27" spans="1:9" ht="15" customHeight="1">
      <c r="A27" s="125" t="s">
        <v>163</v>
      </c>
      <c r="B27" s="125"/>
      <c r="C27" s="125"/>
      <c r="D27" s="125"/>
      <c r="E27" s="125"/>
      <c r="F27" s="125"/>
      <c r="H27" s="26"/>
      <c r="I27" s="25"/>
    </row>
    <row r="28" spans="1:9" ht="15" customHeight="1">
      <c r="A28" t="s">
        <v>154</v>
      </c>
      <c r="B28" s="24"/>
      <c r="C28" s="24"/>
      <c r="D28" s="24"/>
      <c r="E28" s="24"/>
      <c r="H28" s="26" t="s">
        <v>121</v>
      </c>
      <c r="I28" s="25" t="s">
        <v>152</v>
      </c>
    </row>
    <row r="29" spans="1:9" ht="15" customHeight="1">
      <c r="A29" t="s">
        <v>148</v>
      </c>
      <c r="B29" s="24"/>
      <c r="C29" s="24"/>
      <c r="D29" s="24"/>
      <c r="E29" s="24"/>
      <c r="H29" s="26" t="s">
        <v>122</v>
      </c>
      <c r="I29" s="25" t="s">
        <v>126</v>
      </c>
    </row>
    <row r="30" spans="1:9" ht="15" customHeight="1">
      <c r="A30" t="s">
        <v>156</v>
      </c>
      <c r="H30" s="26" t="s">
        <v>123</v>
      </c>
      <c r="I30" s="25" t="s">
        <v>157</v>
      </c>
    </row>
    <row r="31" spans="1:9" ht="15" customHeight="1">
      <c r="A31" t="s">
        <v>153</v>
      </c>
      <c r="H31" s="26" t="s">
        <v>124</v>
      </c>
      <c r="I31" s="25" t="s">
        <v>165</v>
      </c>
    </row>
    <row r="32" spans="1:9" ht="15" customHeight="1">
      <c r="A32" t="s">
        <v>166</v>
      </c>
      <c r="H32" s="26" t="s">
        <v>125</v>
      </c>
      <c r="I32" s="118" t="s">
        <v>167</v>
      </c>
    </row>
    <row r="33" spans="8:9" ht="12.75">
      <c r="H33" s="24"/>
      <c r="I33" s="119"/>
    </row>
    <row r="34" ht="12.75">
      <c r="I34" s="120"/>
    </row>
    <row r="43" ht="13.5" thickBot="1"/>
    <row r="44" spans="1:11" ht="39.75" customHeight="1" thickBot="1">
      <c r="A44" s="121" t="s">
        <v>0</v>
      </c>
      <c r="B44" s="136" t="s">
        <v>1</v>
      </c>
      <c r="C44" s="115" t="s">
        <v>2</v>
      </c>
      <c r="D44" s="116"/>
      <c r="E44" s="117"/>
      <c r="F44" s="121" t="s">
        <v>10</v>
      </c>
      <c r="G44" s="133" t="s">
        <v>5</v>
      </c>
      <c r="H44" s="134"/>
      <c r="I44" s="134"/>
      <c r="J44" s="135"/>
      <c r="K44" s="1"/>
    </row>
    <row r="45" spans="1:11" ht="15.75" customHeight="1" thickBot="1">
      <c r="A45" s="122"/>
      <c r="B45" s="137"/>
      <c r="C45" s="28" t="s">
        <v>3</v>
      </c>
      <c r="D45" s="7" t="s">
        <v>127</v>
      </c>
      <c r="E45" s="28" t="s">
        <v>4</v>
      </c>
      <c r="F45" s="122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>
        <f aca="true" t="shared" si="0" ref="L47:L78">F47-G47-H47-I47-J47</f>
        <v>0</v>
      </c>
    </row>
    <row r="48" spans="1:12" ht="14.25" customHeight="1">
      <c r="A48" s="42" t="s">
        <v>12</v>
      </c>
      <c r="B48" s="43">
        <f aca="true" t="shared" si="1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>
        <f t="shared" si="0"/>
        <v>0</v>
      </c>
    </row>
    <row r="49" spans="1:12" s="31" customFormat="1" ht="15" customHeight="1">
      <c r="A49" s="32" t="s">
        <v>130</v>
      </c>
      <c r="B49" s="18">
        <f t="shared" si="1"/>
        <v>3</v>
      </c>
      <c r="C49" s="16" t="s">
        <v>128</v>
      </c>
      <c r="D49" s="29">
        <v>111</v>
      </c>
      <c r="E49" s="16"/>
      <c r="F49" s="79"/>
      <c r="G49" s="79"/>
      <c r="H49" s="79"/>
      <c r="I49" s="79"/>
      <c r="J49" s="80"/>
      <c r="K49" s="30"/>
      <c r="L49" s="113">
        <f t="shared" si="0"/>
        <v>0</v>
      </c>
    </row>
    <row r="50" spans="1:12" s="31" customFormat="1" ht="14.25" customHeight="1">
      <c r="A50" s="4" t="s">
        <v>131</v>
      </c>
      <c r="B50" s="18">
        <f t="shared" si="1"/>
        <v>4</v>
      </c>
      <c r="C50" s="16" t="s">
        <v>128</v>
      </c>
      <c r="D50" s="29">
        <v>121</v>
      </c>
      <c r="E50" s="16"/>
      <c r="F50" s="79"/>
      <c r="G50" s="79"/>
      <c r="H50" s="79"/>
      <c r="I50" s="79"/>
      <c r="J50" s="80"/>
      <c r="K50" s="30"/>
      <c r="L50" s="113">
        <f t="shared" si="0"/>
        <v>0</v>
      </c>
    </row>
    <row r="51" spans="1:12" ht="15" customHeight="1">
      <c r="A51" s="42" t="s">
        <v>13</v>
      </c>
      <c r="B51" s="43">
        <f t="shared" si="1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>
        <f t="shared" si="0"/>
        <v>0</v>
      </c>
    </row>
    <row r="52" spans="1:12" ht="16.5" customHeight="1">
      <c r="A52" s="51" t="s">
        <v>129</v>
      </c>
      <c r="B52" s="43">
        <f t="shared" si="1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>
        <f t="shared" si="0"/>
        <v>0</v>
      </c>
    </row>
    <row r="53" spans="1:12" ht="15" customHeight="1">
      <c r="A53" s="4" t="s">
        <v>132</v>
      </c>
      <c r="B53" s="18">
        <f t="shared" si="1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>
        <f t="shared" si="0"/>
        <v>0</v>
      </c>
    </row>
    <row r="54" spans="1:12" ht="15" customHeight="1">
      <c r="A54" s="4" t="s">
        <v>133</v>
      </c>
      <c r="B54" s="18">
        <f t="shared" si="1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>
        <f t="shared" si="0"/>
        <v>0</v>
      </c>
    </row>
    <row r="55" spans="1:12" ht="15" customHeight="1">
      <c r="A55" s="4" t="s">
        <v>15</v>
      </c>
      <c r="B55" s="18">
        <f t="shared" si="1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>
        <f t="shared" si="0"/>
        <v>0</v>
      </c>
    </row>
    <row r="56" spans="1:12" ht="15" customHeight="1">
      <c r="A56" s="51" t="s">
        <v>18</v>
      </c>
      <c r="B56" s="43">
        <f t="shared" si="1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>
        <f t="shared" si="0"/>
        <v>0</v>
      </c>
    </row>
    <row r="57" spans="1:12" ht="15" customHeight="1">
      <c r="A57" s="4" t="s">
        <v>134</v>
      </c>
      <c r="B57" s="18">
        <f t="shared" si="1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>
        <f t="shared" si="0"/>
        <v>0</v>
      </c>
    </row>
    <row r="58" spans="1:12" ht="14.25" customHeight="1">
      <c r="A58" s="4" t="s">
        <v>133</v>
      </c>
      <c r="B58" s="18">
        <f t="shared" si="1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>
        <f t="shared" si="0"/>
        <v>0</v>
      </c>
    </row>
    <row r="59" spans="1:12" ht="15" customHeight="1">
      <c r="A59" s="42" t="s">
        <v>20</v>
      </c>
      <c r="B59" s="43">
        <f t="shared" si="1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>
        <f t="shared" si="0"/>
        <v>0</v>
      </c>
    </row>
    <row r="60" spans="1:12" ht="16.5" customHeight="1">
      <c r="A60" s="4" t="s">
        <v>132</v>
      </c>
      <c r="B60" s="18">
        <f t="shared" si="1"/>
        <v>14</v>
      </c>
      <c r="C60" s="16" t="s">
        <v>21</v>
      </c>
      <c r="D60" s="29">
        <v>111</v>
      </c>
      <c r="E60" s="16"/>
      <c r="F60" s="79"/>
      <c r="G60" s="79"/>
      <c r="H60" s="79"/>
      <c r="I60" s="79"/>
      <c r="J60" s="80"/>
      <c r="K60" s="1"/>
      <c r="L60" s="113">
        <f t="shared" si="0"/>
        <v>0</v>
      </c>
    </row>
    <row r="61" spans="1:12" ht="16.5" customHeight="1" thickBot="1">
      <c r="A61" s="6" t="s">
        <v>133</v>
      </c>
      <c r="B61" s="19">
        <f t="shared" si="1"/>
        <v>15</v>
      </c>
      <c r="C61" s="17" t="s">
        <v>21</v>
      </c>
      <c r="D61" s="35">
        <v>121</v>
      </c>
      <c r="E61" s="17"/>
      <c r="F61" s="85"/>
      <c r="G61" s="85"/>
      <c r="H61" s="85"/>
      <c r="I61" s="85"/>
      <c r="J61" s="86"/>
      <c r="K61" s="1"/>
      <c r="L61" s="113">
        <f t="shared" si="0"/>
        <v>0</v>
      </c>
    </row>
    <row r="62" spans="1:12" ht="16.5" customHeight="1">
      <c r="A62" s="52" t="s">
        <v>22</v>
      </c>
      <c r="B62" s="63">
        <f t="shared" si="1"/>
        <v>16</v>
      </c>
      <c r="C62" s="54" t="s">
        <v>23</v>
      </c>
      <c r="D62" s="71"/>
      <c r="E62" s="56"/>
      <c r="F62" s="75">
        <f>F63+F66+F69+F74+F75+F87</f>
        <v>427800</v>
      </c>
      <c r="G62" s="75">
        <f>G63+G66+G69+G74+G75+G87</f>
        <v>120510</v>
      </c>
      <c r="H62" s="75">
        <f>H63+H66+H69+H74+H75+H87</f>
        <v>97060</v>
      </c>
      <c r="I62" s="75">
        <f>I63+I66+I69+I74+I75+I87</f>
        <v>102870</v>
      </c>
      <c r="J62" s="76">
        <f>J63+J66+J69+J74+J75+J87</f>
        <v>107360</v>
      </c>
      <c r="K62" s="1"/>
      <c r="L62" s="113">
        <f t="shared" si="0"/>
        <v>0</v>
      </c>
    </row>
    <row r="63" spans="1:12" ht="15.75" customHeight="1">
      <c r="A63" s="42" t="s">
        <v>24</v>
      </c>
      <c r="B63" s="47">
        <f t="shared" si="1"/>
        <v>17</v>
      </c>
      <c r="C63" s="44" t="s">
        <v>25</v>
      </c>
      <c r="D63" s="45"/>
      <c r="E63" s="46"/>
      <c r="F63" s="77">
        <f>F64+F65</f>
        <v>36000</v>
      </c>
      <c r="G63" s="77">
        <f>G64+G65</f>
        <v>9000</v>
      </c>
      <c r="H63" s="77">
        <f>H64+H65</f>
        <v>9000</v>
      </c>
      <c r="I63" s="77">
        <f>I64+I65</f>
        <v>9000</v>
      </c>
      <c r="J63" s="78">
        <f>J64+J65</f>
        <v>9000</v>
      </c>
      <c r="K63" s="1"/>
      <c r="L63" s="113">
        <f t="shared" si="0"/>
        <v>0</v>
      </c>
    </row>
    <row r="64" spans="1:12" ht="24">
      <c r="A64" s="4" t="s">
        <v>135</v>
      </c>
      <c r="B64" s="18">
        <f t="shared" si="1"/>
        <v>18</v>
      </c>
      <c r="C64" s="16" t="s">
        <v>25</v>
      </c>
      <c r="D64" s="29">
        <v>242</v>
      </c>
      <c r="E64" s="16"/>
      <c r="F64" s="79">
        <v>36000</v>
      </c>
      <c r="G64" s="79">
        <v>9000</v>
      </c>
      <c r="H64" s="79">
        <v>9000</v>
      </c>
      <c r="I64" s="79">
        <v>9000</v>
      </c>
      <c r="J64" s="80">
        <v>9000</v>
      </c>
      <c r="K64" s="1"/>
      <c r="L64" s="113">
        <f t="shared" si="0"/>
        <v>0</v>
      </c>
    </row>
    <row r="65" spans="1:12" ht="15.75" customHeight="1">
      <c r="A65" s="4" t="s">
        <v>136</v>
      </c>
      <c r="B65" s="18">
        <f t="shared" si="1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>
        <f t="shared" si="0"/>
        <v>0</v>
      </c>
    </row>
    <row r="66" spans="1:12" ht="14.25">
      <c r="A66" s="42" t="s">
        <v>26</v>
      </c>
      <c r="B66" s="43">
        <f t="shared" si="1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>
        <f t="shared" si="0"/>
        <v>0</v>
      </c>
    </row>
    <row r="67" spans="1:12" ht="15" customHeight="1">
      <c r="A67" s="4" t="s">
        <v>28</v>
      </c>
      <c r="B67" s="18">
        <f t="shared" si="1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>
        <f t="shared" si="0"/>
        <v>0</v>
      </c>
    </row>
    <row r="68" spans="1:12" ht="14.25" customHeight="1">
      <c r="A68" s="4" t="s">
        <v>30</v>
      </c>
      <c r="B68" s="18">
        <f t="shared" si="1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>
        <f t="shared" si="0"/>
        <v>0</v>
      </c>
    </row>
    <row r="69" spans="1:12" ht="15" customHeight="1">
      <c r="A69" s="42" t="s">
        <v>32</v>
      </c>
      <c r="B69" s="43">
        <f t="shared" si="1"/>
        <v>23</v>
      </c>
      <c r="C69" s="44" t="s">
        <v>34</v>
      </c>
      <c r="D69" s="48"/>
      <c r="E69" s="46"/>
      <c r="F69" s="81">
        <f>F70+F71+F72+F73</f>
        <v>262700</v>
      </c>
      <c r="G69" s="81">
        <f>G70+G71+G72+G73</f>
        <v>75490</v>
      </c>
      <c r="H69" s="81">
        <f>H70+H71+H72+H73</f>
        <v>57040</v>
      </c>
      <c r="I69" s="81">
        <f>I70+I71+I72+I73</f>
        <v>62840</v>
      </c>
      <c r="J69" s="82">
        <f>J70+J71+J72+J73</f>
        <v>67330</v>
      </c>
      <c r="K69" s="1"/>
      <c r="L69" s="113">
        <f t="shared" si="0"/>
        <v>0</v>
      </c>
    </row>
    <row r="70" spans="1:12" ht="15" customHeight="1">
      <c r="A70" s="4" t="s">
        <v>33</v>
      </c>
      <c r="B70" s="18">
        <f t="shared" si="1"/>
        <v>24</v>
      </c>
      <c r="C70" s="16" t="s">
        <v>34</v>
      </c>
      <c r="D70" s="29">
        <v>244</v>
      </c>
      <c r="E70" s="16" t="s">
        <v>35</v>
      </c>
      <c r="F70" s="79">
        <v>23000</v>
      </c>
      <c r="G70" s="79">
        <v>7600</v>
      </c>
      <c r="H70" s="79">
        <v>5100</v>
      </c>
      <c r="I70" s="79">
        <v>2600</v>
      </c>
      <c r="J70" s="80">
        <v>7700</v>
      </c>
      <c r="K70" s="1"/>
      <c r="L70" s="113">
        <f t="shared" si="0"/>
        <v>0</v>
      </c>
    </row>
    <row r="71" spans="1:12" ht="15" customHeight="1">
      <c r="A71" s="4" t="s">
        <v>36</v>
      </c>
      <c r="B71" s="18">
        <f t="shared" si="1"/>
        <v>25</v>
      </c>
      <c r="C71" s="16" t="s">
        <v>34</v>
      </c>
      <c r="D71" s="29">
        <v>244</v>
      </c>
      <c r="E71" s="16" t="s">
        <v>37</v>
      </c>
      <c r="F71" s="79">
        <v>222300</v>
      </c>
      <c r="G71" s="79">
        <v>63550</v>
      </c>
      <c r="H71" s="79">
        <v>47600</v>
      </c>
      <c r="I71" s="79">
        <v>55880</v>
      </c>
      <c r="J71" s="80">
        <v>55270</v>
      </c>
      <c r="K71" s="1"/>
      <c r="L71" s="113">
        <f t="shared" si="0"/>
        <v>0</v>
      </c>
    </row>
    <row r="72" spans="1:12" ht="15.75" customHeight="1">
      <c r="A72" s="4" t="s">
        <v>38</v>
      </c>
      <c r="B72" s="18">
        <f t="shared" si="1"/>
        <v>26</v>
      </c>
      <c r="C72" s="16" t="s">
        <v>34</v>
      </c>
      <c r="D72" s="29">
        <v>244</v>
      </c>
      <c r="E72" s="16" t="s">
        <v>39</v>
      </c>
      <c r="F72" s="79">
        <v>9500</v>
      </c>
      <c r="G72" s="79">
        <v>2370</v>
      </c>
      <c r="H72" s="79">
        <v>2370</v>
      </c>
      <c r="I72" s="79">
        <v>2380</v>
      </c>
      <c r="J72" s="80">
        <v>2380</v>
      </c>
      <c r="K72" s="1"/>
      <c r="L72" s="113">
        <f t="shared" si="0"/>
        <v>0</v>
      </c>
    </row>
    <row r="73" spans="1:12" ht="15.75" customHeight="1">
      <c r="A73" s="4" t="s">
        <v>40</v>
      </c>
      <c r="B73" s="18">
        <f t="shared" si="1"/>
        <v>27</v>
      </c>
      <c r="C73" s="16" t="s">
        <v>34</v>
      </c>
      <c r="D73" s="29">
        <v>244</v>
      </c>
      <c r="E73" s="16" t="s">
        <v>41</v>
      </c>
      <c r="F73" s="79">
        <v>7900</v>
      </c>
      <c r="G73" s="79">
        <v>1970</v>
      </c>
      <c r="H73" s="79">
        <v>1970</v>
      </c>
      <c r="I73" s="79">
        <v>1980</v>
      </c>
      <c r="J73" s="80">
        <v>1980</v>
      </c>
      <c r="K73" s="1"/>
      <c r="L73" s="113">
        <f t="shared" si="0"/>
        <v>0</v>
      </c>
    </row>
    <row r="74" spans="1:12" ht="16.5" customHeight="1" thickBot="1">
      <c r="A74" s="98" t="s">
        <v>42</v>
      </c>
      <c r="B74" s="99">
        <f t="shared" si="1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>
        <f t="shared" si="0"/>
        <v>0</v>
      </c>
    </row>
    <row r="75" spans="1:12" ht="15.75" customHeight="1">
      <c r="A75" s="104" t="s">
        <v>44</v>
      </c>
      <c r="B75" s="105">
        <f t="shared" si="1"/>
        <v>29</v>
      </c>
      <c r="C75" s="106" t="s">
        <v>45</v>
      </c>
      <c r="D75" s="107"/>
      <c r="E75" s="108"/>
      <c r="F75" s="109">
        <f>F76+F77+F78+F79+F80+F83</f>
        <v>15100</v>
      </c>
      <c r="G75" s="109">
        <f>G76+G77+G78+G79+G80+G83</f>
        <v>3770</v>
      </c>
      <c r="H75" s="109">
        <f>H76+H77+H78+H79+H80+H83</f>
        <v>3770</v>
      </c>
      <c r="I75" s="109">
        <f>I76+I77+I78+I79+I80+I83</f>
        <v>3780</v>
      </c>
      <c r="J75" s="110">
        <f>J76+J77+J78+J79+J80+J83</f>
        <v>3780</v>
      </c>
      <c r="K75" s="1"/>
      <c r="L75" s="113">
        <f t="shared" si="0"/>
        <v>0</v>
      </c>
    </row>
    <row r="76" spans="1:12" ht="15.75" customHeight="1">
      <c r="A76" s="4" t="s">
        <v>46</v>
      </c>
      <c r="B76" s="18">
        <f t="shared" si="1"/>
        <v>30</v>
      </c>
      <c r="C76" s="16" t="s">
        <v>45</v>
      </c>
      <c r="D76" s="29">
        <v>244</v>
      </c>
      <c r="E76" s="16" t="s">
        <v>47</v>
      </c>
      <c r="F76" s="79">
        <v>11100</v>
      </c>
      <c r="G76" s="79">
        <v>2770</v>
      </c>
      <c r="H76" s="79">
        <v>2770</v>
      </c>
      <c r="I76" s="79">
        <v>2780</v>
      </c>
      <c r="J76" s="80">
        <v>2780</v>
      </c>
      <c r="K76" s="1"/>
      <c r="L76" s="113">
        <f t="shared" si="0"/>
        <v>0</v>
      </c>
    </row>
    <row r="77" spans="1:12" ht="14.25" customHeight="1">
      <c r="A77" s="4" t="s">
        <v>48</v>
      </c>
      <c r="B77" s="18">
        <f t="shared" si="1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>
        <f t="shared" si="0"/>
        <v>0</v>
      </c>
    </row>
    <row r="78" spans="1:12" ht="15" customHeight="1">
      <c r="A78" s="4" t="s">
        <v>50</v>
      </c>
      <c r="B78" s="18">
        <f t="shared" si="1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>
        <f t="shared" si="0"/>
        <v>0</v>
      </c>
    </row>
    <row r="79" spans="1:12" ht="14.25" customHeight="1">
      <c r="A79" s="4" t="s">
        <v>52</v>
      </c>
      <c r="B79" s="18">
        <f t="shared" si="1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>
        <f aca="true" t="shared" si="2" ref="L79:L110">F79-G79-H79-I79-J79</f>
        <v>0</v>
      </c>
    </row>
    <row r="80" spans="1:12" ht="14.25" customHeight="1">
      <c r="A80" s="51" t="s">
        <v>54</v>
      </c>
      <c r="B80" s="43">
        <f aca="true" t="shared" si="3" ref="B80:B111">B79+1</f>
        <v>34</v>
      </c>
      <c r="C80" s="46" t="s">
        <v>45</v>
      </c>
      <c r="D80" s="48"/>
      <c r="E80" s="46" t="s">
        <v>55</v>
      </c>
      <c r="F80" s="81">
        <f>F81+F82</f>
        <v>4000</v>
      </c>
      <c r="G80" s="81">
        <f>G81+G82</f>
        <v>1000</v>
      </c>
      <c r="H80" s="81">
        <f>H81+H82</f>
        <v>1000</v>
      </c>
      <c r="I80" s="81">
        <f>I81+I82</f>
        <v>1000</v>
      </c>
      <c r="J80" s="82">
        <f>J81+J82</f>
        <v>1000</v>
      </c>
      <c r="K80" s="1"/>
      <c r="L80" s="113">
        <f t="shared" si="2"/>
        <v>0</v>
      </c>
    </row>
    <row r="81" spans="1:12" ht="24">
      <c r="A81" s="4" t="s">
        <v>139</v>
      </c>
      <c r="B81" s="18">
        <f t="shared" si="3"/>
        <v>35</v>
      </c>
      <c r="C81" s="16" t="s">
        <v>45</v>
      </c>
      <c r="D81" s="29">
        <v>242</v>
      </c>
      <c r="E81" s="16" t="s">
        <v>55</v>
      </c>
      <c r="F81" s="79">
        <v>4000</v>
      </c>
      <c r="G81" s="79">
        <v>1000</v>
      </c>
      <c r="H81" s="79">
        <v>1000</v>
      </c>
      <c r="I81" s="79">
        <v>1000</v>
      </c>
      <c r="J81" s="80">
        <v>1000</v>
      </c>
      <c r="K81" s="1"/>
      <c r="L81" s="113">
        <f t="shared" si="2"/>
        <v>0</v>
      </c>
    </row>
    <row r="82" spans="1:12" ht="15.75" customHeight="1">
      <c r="A82" s="4" t="s">
        <v>136</v>
      </c>
      <c r="B82" s="18">
        <f t="shared" si="3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>
        <f t="shared" si="2"/>
        <v>0</v>
      </c>
    </row>
    <row r="83" spans="1:12" ht="15.75" customHeight="1">
      <c r="A83" s="51" t="s">
        <v>56</v>
      </c>
      <c r="B83" s="43">
        <f t="shared" si="3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>
        <f t="shared" si="2"/>
        <v>0</v>
      </c>
    </row>
    <row r="84" spans="1:12" ht="24">
      <c r="A84" s="4" t="s">
        <v>139</v>
      </c>
      <c r="B84" s="18">
        <f t="shared" si="3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>
        <f t="shared" si="2"/>
        <v>0</v>
      </c>
    </row>
    <row r="85" spans="1:12" ht="24">
      <c r="A85" s="36" t="s">
        <v>140</v>
      </c>
      <c r="B85" s="18">
        <f t="shared" si="3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>
        <f t="shared" si="2"/>
        <v>0</v>
      </c>
    </row>
    <row r="86" spans="1:12" ht="15.75" customHeight="1">
      <c r="A86" s="4" t="s">
        <v>142</v>
      </c>
      <c r="B86" s="18">
        <f t="shared" si="3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>
        <f t="shared" si="2"/>
        <v>0</v>
      </c>
    </row>
    <row r="87" spans="1:12" ht="15" customHeight="1">
      <c r="A87" s="42" t="s">
        <v>58</v>
      </c>
      <c r="B87" s="43">
        <f t="shared" si="3"/>
        <v>41</v>
      </c>
      <c r="C87" s="44" t="s">
        <v>59</v>
      </c>
      <c r="D87" s="48"/>
      <c r="E87" s="46"/>
      <c r="F87" s="77">
        <f>F88+F89+F90+F91</f>
        <v>114000</v>
      </c>
      <c r="G87" s="77">
        <f>G88+G89+G90+G91</f>
        <v>32250</v>
      </c>
      <c r="H87" s="77">
        <f>H88+H89+H90+H91</f>
        <v>27250</v>
      </c>
      <c r="I87" s="77">
        <f>I88+I89+I90+I91</f>
        <v>27250</v>
      </c>
      <c r="J87" s="78">
        <f>J88+J89+J90+J91</f>
        <v>27250</v>
      </c>
      <c r="K87" s="1"/>
      <c r="L87" s="113">
        <f t="shared" si="2"/>
        <v>0</v>
      </c>
    </row>
    <row r="88" spans="1:12" ht="15.75" customHeight="1">
      <c r="A88" s="4" t="s">
        <v>60</v>
      </c>
      <c r="B88" s="18">
        <f t="shared" si="3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>
        <f t="shared" si="2"/>
        <v>0</v>
      </c>
    </row>
    <row r="89" spans="1:12" ht="16.5" customHeight="1">
      <c r="A89" s="4" t="s">
        <v>62</v>
      </c>
      <c r="B89" s="18">
        <f t="shared" si="3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>
        <f t="shared" si="2"/>
        <v>0</v>
      </c>
    </row>
    <row r="90" spans="1:12" ht="14.25" customHeight="1">
      <c r="A90" s="4" t="s">
        <v>64</v>
      </c>
      <c r="B90" s="18">
        <f t="shared" si="3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>
        <f t="shared" si="2"/>
        <v>0</v>
      </c>
    </row>
    <row r="91" spans="1:12" ht="16.5" customHeight="1">
      <c r="A91" s="72" t="s">
        <v>66</v>
      </c>
      <c r="B91" s="43">
        <f t="shared" si="3"/>
        <v>45</v>
      </c>
      <c r="C91" s="50" t="s">
        <v>59</v>
      </c>
      <c r="D91" s="49"/>
      <c r="E91" s="50" t="s">
        <v>67</v>
      </c>
      <c r="F91" s="89">
        <f>F92+F93</f>
        <v>114000</v>
      </c>
      <c r="G91" s="89">
        <f>G92+G93</f>
        <v>32250</v>
      </c>
      <c r="H91" s="89">
        <f>H92+H93</f>
        <v>27250</v>
      </c>
      <c r="I91" s="89">
        <f>I92+I93</f>
        <v>27250</v>
      </c>
      <c r="J91" s="90">
        <f>J92+J93</f>
        <v>27250</v>
      </c>
      <c r="K91" s="1"/>
      <c r="L91" s="113">
        <f t="shared" si="2"/>
        <v>0</v>
      </c>
    </row>
    <row r="92" spans="1:12" ht="24">
      <c r="A92" s="4" t="s">
        <v>139</v>
      </c>
      <c r="B92" s="18">
        <f t="shared" si="3"/>
        <v>46</v>
      </c>
      <c r="C92" s="16" t="s">
        <v>59</v>
      </c>
      <c r="D92" s="29">
        <v>242</v>
      </c>
      <c r="E92" s="16" t="s">
        <v>67</v>
      </c>
      <c r="F92" s="79">
        <v>5000</v>
      </c>
      <c r="G92" s="79">
        <v>5000</v>
      </c>
      <c r="H92" s="79"/>
      <c r="I92" s="79"/>
      <c r="J92" s="80"/>
      <c r="K92" s="1"/>
      <c r="L92" s="113">
        <f t="shared" si="2"/>
        <v>0</v>
      </c>
    </row>
    <row r="93" spans="1:12" ht="17.25" customHeight="1" thickBot="1">
      <c r="A93" s="6" t="s">
        <v>136</v>
      </c>
      <c r="B93" s="19">
        <f t="shared" si="3"/>
        <v>47</v>
      </c>
      <c r="C93" s="38">
        <v>226</v>
      </c>
      <c r="D93" s="38">
        <v>244</v>
      </c>
      <c r="E93" s="17" t="s">
        <v>67</v>
      </c>
      <c r="F93" s="91">
        <v>109000</v>
      </c>
      <c r="G93" s="91">
        <v>27250</v>
      </c>
      <c r="H93" s="91">
        <v>27250</v>
      </c>
      <c r="I93" s="91">
        <v>27250</v>
      </c>
      <c r="J93" s="92">
        <v>27250</v>
      </c>
      <c r="L93" s="113">
        <f t="shared" si="2"/>
        <v>0</v>
      </c>
    </row>
    <row r="94" spans="1:12" ht="15" customHeight="1" thickBot="1">
      <c r="A94" s="64" t="s">
        <v>68</v>
      </c>
      <c r="B94" s="65">
        <f t="shared" si="3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>
        <f t="shared" si="2"/>
        <v>0</v>
      </c>
    </row>
    <row r="95" spans="1:12" ht="24">
      <c r="A95" s="62" t="s">
        <v>70</v>
      </c>
      <c r="B95" s="63">
        <f t="shared" si="3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>
        <f t="shared" si="2"/>
        <v>0</v>
      </c>
    </row>
    <row r="96" spans="1:12" ht="20.25" customHeight="1">
      <c r="A96" s="51" t="s">
        <v>73</v>
      </c>
      <c r="B96" s="43">
        <f t="shared" si="3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>
        <f t="shared" si="2"/>
        <v>0</v>
      </c>
    </row>
    <row r="97" spans="1:12" ht="36.75" customHeight="1">
      <c r="A97" s="4" t="s">
        <v>141</v>
      </c>
      <c r="B97" s="18">
        <f t="shared" si="3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>
        <f t="shared" si="2"/>
        <v>0</v>
      </c>
    </row>
    <row r="98" spans="1:12" ht="36.75" customHeight="1" thickBot="1">
      <c r="A98" s="6" t="s">
        <v>143</v>
      </c>
      <c r="B98" s="19">
        <f t="shared" si="3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>
        <f t="shared" si="2"/>
        <v>0</v>
      </c>
    </row>
    <row r="99" spans="1:12" ht="17.25" customHeight="1">
      <c r="A99" s="52" t="s">
        <v>74</v>
      </c>
      <c r="B99" s="53">
        <f t="shared" si="3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>
        <f t="shared" si="2"/>
        <v>0</v>
      </c>
    </row>
    <row r="100" spans="1:12" ht="17.25" customHeight="1" thickBot="1">
      <c r="A100" s="57" t="s">
        <v>76</v>
      </c>
      <c r="B100" s="58">
        <f t="shared" si="3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>
        <f t="shared" si="2"/>
        <v>0</v>
      </c>
    </row>
    <row r="101" spans="1:12" ht="17.25" customHeight="1">
      <c r="A101" s="62" t="s">
        <v>78</v>
      </c>
      <c r="B101" s="63">
        <f t="shared" si="3"/>
        <v>55</v>
      </c>
      <c r="C101" s="54" t="s">
        <v>79</v>
      </c>
      <c r="D101" s="55"/>
      <c r="E101" s="56"/>
      <c r="F101" s="75">
        <f>F102</f>
        <v>12980</v>
      </c>
      <c r="G101" s="75">
        <f>G102</f>
        <v>3340</v>
      </c>
      <c r="H101" s="75">
        <f>H102</f>
        <v>3240</v>
      </c>
      <c r="I101" s="75">
        <f>I102</f>
        <v>3250</v>
      </c>
      <c r="J101" s="76">
        <f>J102</f>
        <v>3150</v>
      </c>
      <c r="K101" s="1"/>
      <c r="L101" s="113">
        <f t="shared" si="2"/>
        <v>0</v>
      </c>
    </row>
    <row r="102" spans="1:12" ht="15.75" customHeight="1">
      <c r="A102" s="51" t="s">
        <v>137</v>
      </c>
      <c r="B102" s="43">
        <f t="shared" si="3"/>
        <v>56</v>
      </c>
      <c r="C102" s="46" t="s">
        <v>79</v>
      </c>
      <c r="D102" s="48"/>
      <c r="E102" s="46" t="s">
        <v>80</v>
      </c>
      <c r="F102" s="81">
        <f>F103+F104+F105+F106</f>
        <v>12980</v>
      </c>
      <c r="G102" s="81">
        <f>G103+G104+G105+G106</f>
        <v>3340</v>
      </c>
      <c r="H102" s="81">
        <f>H103+H104+H105+H106</f>
        <v>3240</v>
      </c>
      <c r="I102" s="81">
        <f>I103+I104+I105+I106</f>
        <v>3250</v>
      </c>
      <c r="J102" s="82">
        <f>J103+J104+J105+J106</f>
        <v>3150</v>
      </c>
      <c r="K102" s="1"/>
      <c r="L102" s="113">
        <f t="shared" si="2"/>
        <v>0</v>
      </c>
    </row>
    <row r="103" spans="1:12" ht="24">
      <c r="A103" s="5" t="s">
        <v>138</v>
      </c>
      <c r="B103" s="18">
        <f t="shared" si="3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>
        <f t="shared" si="2"/>
        <v>0</v>
      </c>
    </row>
    <row r="104" spans="1:12" ht="59.25" customHeight="1">
      <c r="A104" s="5" t="s">
        <v>146</v>
      </c>
      <c r="B104" s="18">
        <f t="shared" si="3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>
        <f t="shared" si="2"/>
        <v>0</v>
      </c>
    </row>
    <row r="105" spans="1:12" ht="17.25" customHeight="1">
      <c r="A105" s="5" t="s">
        <v>144</v>
      </c>
      <c r="B105" s="18">
        <f t="shared" si="3"/>
        <v>59</v>
      </c>
      <c r="C105" s="16" t="s">
        <v>79</v>
      </c>
      <c r="D105" s="29">
        <v>851</v>
      </c>
      <c r="E105" s="16" t="s">
        <v>80</v>
      </c>
      <c r="F105" s="79">
        <v>11200</v>
      </c>
      <c r="G105" s="79">
        <v>2900</v>
      </c>
      <c r="H105" s="79">
        <v>2800</v>
      </c>
      <c r="I105" s="79">
        <v>2800</v>
      </c>
      <c r="J105" s="80">
        <v>2700</v>
      </c>
      <c r="K105" s="1"/>
      <c r="L105" s="113">
        <f t="shared" si="2"/>
        <v>0</v>
      </c>
    </row>
    <row r="106" spans="1:12" ht="18.75" customHeight="1" thickBot="1">
      <c r="A106" s="39" t="s">
        <v>145</v>
      </c>
      <c r="B106" s="19">
        <f t="shared" si="3"/>
        <v>60</v>
      </c>
      <c r="C106" s="41" t="s">
        <v>79</v>
      </c>
      <c r="D106" s="40">
        <v>852</v>
      </c>
      <c r="E106" s="41" t="s">
        <v>80</v>
      </c>
      <c r="F106" s="95">
        <v>1780</v>
      </c>
      <c r="G106" s="95">
        <v>440</v>
      </c>
      <c r="H106" s="95">
        <v>440</v>
      </c>
      <c r="I106" s="95">
        <v>450</v>
      </c>
      <c r="J106" s="96">
        <v>450</v>
      </c>
      <c r="K106" s="1"/>
      <c r="L106" s="113">
        <f t="shared" si="2"/>
        <v>0</v>
      </c>
    </row>
    <row r="107" spans="1:12" ht="18" customHeight="1">
      <c r="A107" s="52" t="s">
        <v>81</v>
      </c>
      <c r="B107" s="63">
        <f t="shared" si="3"/>
        <v>61</v>
      </c>
      <c r="C107" s="54" t="s">
        <v>82</v>
      </c>
      <c r="D107" s="55"/>
      <c r="E107" s="56"/>
      <c r="F107" s="75">
        <f>F108+F116</f>
        <v>10000</v>
      </c>
      <c r="G107" s="75">
        <f>G108+G116</f>
        <v>3000</v>
      </c>
      <c r="H107" s="75">
        <f>H108+H116</f>
        <v>3000</v>
      </c>
      <c r="I107" s="75">
        <f>I108+I116</f>
        <v>2000</v>
      </c>
      <c r="J107" s="76">
        <f>J108+J116</f>
        <v>2000</v>
      </c>
      <c r="K107" s="1"/>
      <c r="L107" s="113">
        <f t="shared" si="2"/>
        <v>0</v>
      </c>
    </row>
    <row r="108" spans="1:12" ht="15.75" customHeight="1">
      <c r="A108" s="42" t="s">
        <v>83</v>
      </c>
      <c r="B108" s="43">
        <f t="shared" si="3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>
        <f t="shared" si="2"/>
        <v>0</v>
      </c>
    </row>
    <row r="109" spans="1:12" ht="24">
      <c r="A109" s="51" t="s">
        <v>85</v>
      </c>
      <c r="B109" s="43">
        <f t="shared" si="3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>
        <f t="shared" si="2"/>
        <v>0</v>
      </c>
    </row>
    <row r="110" spans="1:12" ht="24">
      <c r="A110" s="4" t="s">
        <v>139</v>
      </c>
      <c r="B110" s="18">
        <f t="shared" si="3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>
        <f t="shared" si="2"/>
        <v>0</v>
      </c>
    </row>
    <row r="111" spans="1:12" ht="18.75" customHeight="1">
      <c r="A111" s="37" t="s">
        <v>142</v>
      </c>
      <c r="B111" s="18">
        <f t="shared" si="3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>
        <f aca="true" t="shared" si="4" ref="L111:L126">F111-G111-H111-I111-J111</f>
        <v>0</v>
      </c>
    </row>
    <row r="112" spans="1:12" ht="24">
      <c r="A112" s="51" t="s">
        <v>87</v>
      </c>
      <c r="B112" s="43">
        <f aca="true" t="shared" si="5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>
        <f t="shared" si="4"/>
        <v>0</v>
      </c>
    </row>
    <row r="113" spans="1:12" ht="24">
      <c r="A113" s="4" t="s">
        <v>139</v>
      </c>
      <c r="B113" s="18">
        <f t="shared" si="5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>
        <f t="shared" si="4"/>
        <v>0</v>
      </c>
    </row>
    <row r="114" spans="1:12" ht="16.5" customHeight="1">
      <c r="A114" s="37" t="s">
        <v>142</v>
      </c>
      <c r="B114" s="18">
        <f t="shared" si="5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>
        <f t="shared" si="4"/>
        <v>0</v>
      </c>
    </row>
    <row r="115" spans="1:12" ht="15" customHeight="1">
      <c r="A115" s="4" t="s">
        <v>89</v>
      </c>
      <c r="B115" s="18">
        <f t="shared" si="5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>
        <f t="shared" si="4"/>
        <v>0</v>
      </c>
    </row>
    <row r="116" spans="1:12" ht="15.75" customHeight="1">
      <c r="A116" s="42" t="s">
        <v>91</v>
      </c>
      <c r="B116" s="43">
        <f t="shared" si="5"/>
        <v>70</v>
      </c>
      <c r="C116" s="44" t="s">
        <v>92</v>
      </c>
      <c r="D116" s="48"/>
      <c r="E116" s="46"/>
      <c r="F116" s="77">
        <f>F117+F118+F119+F120+F121+F122+F125</f>
        <v>10000</v>
      </c>
      <c r="G116" s="77">
        <f>G117+G118+G119+G120+G121+G122+G125</f>
        <v>3000</v>
      </c>
      <c r="H116" s="77">
        <f>H117+H118+H119+H120+H121+H122+H125</f>
        <v>3000</v>
      </c>
      <c r="I116" s="77">
        <f>I117+I118+I119+I120+I121+I122+I125</f>
        <v>2000</v>
      </c>
      <c r="J116" s="78">
        <f>J117+J118+J119+J120+J121+J122+J125</f>
        <v>2000</v>
      </c>
      <c r="K116" s="1"/>
      <c r="L116" s="113">
        <f t="shared" si="4"/>
        <v>0</v>
      </c>
    </row>
    <row r="117" spans="1:12" ht="24">
      <c r="A117" s="4" t="s">
        <v>93</v>
      </c>
      <c r="B117" s="18">
        <f t="shared" si="5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>
        <f t="shared" si="4"/>
        <v>0</v>
      </c>
    </row>
    <row r="118" spans="1:12" ht="17.25" customHeight="1">
      <c r="A118" s="4" t="s">
        <v>95</v>
      </c>
      <c r="B118" s="18">
        <f t="shared" si="5"/>
        <v>72</v>
      </c>
      <c r="C118" s="16" t="s">
        <v>92</v>
      </c>
      <c r="D118" s="29">
        <v>244</v>
      </c>
      <c r="E118" s="16" t="s">
        <v>96</v>
      </c>
      <c r="F118" s="79"/>
      <c r="G118" s="79"/>
      <c r="H118" s="79"/>
      <c r="I118" s="79"/>
      <c r="J118" s="80"/>
      <c r="K118" s="1"/>
      <c r="L118" s="113">
        <f t="shared" si="4"/>
        <v>0</v>
      </c>
    </row>
    <row r="119" spans="1:12" ht="16.5" customHeight="1">
      <c r="A119" s="4" t="s">
        <v>97</v>
      </c>
      <c r="B119" s="18">
        <f t="shared" si="5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>
        <f t="shared" si="4"/>
        <v>0</v>
      </c>
    </row>
    <row r="120" spans="1:12" ht="17.25" customHeight="1">
      <c r="A120" s="4" t="s">
        <v>99</v>
      </c>
      <c r="B120" s="18">
        <f t="shared" si="5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>
        <f t="shared" si="4"/>
        <v>0</v>
      </c>
    </row>
    <row r="121" spans="1:12" ht="16.5" customHeight="1">
      <c r="A121" s="4" t="s">
        <v>101</v>
      </c>
      <c r="B121" s="18">
        <f t="shared" si="5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>
        <f t="shared" si="4"/>
        <v>0</v>
      </c>
    </row>
    <row r="122" spans="1:12" ht="24">
      <c r="A122" s="51" t="s">
        <v>103</v>
      </c>
      <c r="B122" s="43">
        <f t="shared" si="5"/>
        <v>76</v>
      </c>
      <c r="C122" s="46" t="s">
        <v>92</v>
      </c>
      <c r="D122" s="48"/>
      <c r="E122" s="46" t="s">
        <v>104</v>
      </c>
      <c r="F122" s="81">
        <f>F123+F124</f>
        <v>10000</v>
      </c>
      <c r="G122" s="81">
        <f>G123+G124</f>
        <v>3000</v>
      </c>
      <c r="H122" s="81">
        <f>H123+H124</f>
        <v>3000</v>
      </c>
      <c r="I122" s="81">
        <f>I123+I124</f>
        <v>2000</v>
      </c>
      <c r="J122" s="82">
        <f>J123+J124</f>
        <v>2000</v>
      </c>
      <c r="K122" s="1"/>
      <c r="L122" s="113">
        <f t="shared" si="4"/>
        <v>0</v>
      </c>
    </row>
    <row r="123" spans="1:12" ht="24">
      <c r="A123" s="4" t="s">
        <v>139</v>
      </c>
      <c r="B123" s="18">
        <f t="shared" si="5"/>
        <v>77</v>
      </c>
      <c r="C123" s="33" t="s">
        <v>92</v>
      </c>
      <c r="D123" s="34">
        <v>242</v>
      </c>
      <c r="E123" s="33" t="s">
        <v>104</v>
      </c>
      <c r="F123" s="83">
        <v>2000</v>
      </c>
      <c r="G123" s="83">
        <v>1000</v>
      </c>
      <c r="H123" s="83">
        <v>1000</v>
      </c>
      <c r="I123" s="83"/>
      <c r="J123" s="84"/>
      <c r="K123" s="1"/>
      <c r="L123" s="113">
        <f t="shared" si="4"/>
        <v>0</v>
      </c>
    </row>
    <row r="124" spans="1:12" ht="15.75" customHeight="1">
      <c r="A124" s="37" t="s">
        <v>136</v>
      </c>
      <c r="B124" s="18">
        <f t="shared" si="5"/>
        <v>78</v>
      </c>
      <c r="C124" s="33" t="s">
        <v>92</v>
      </c>
      <c r="D124" s="34">
        <v>244</v>
      </c>
      <c r="E124" s="33" t="s">
        <v>104</v>
      </c>
      <c r="F124" s="83">
        <v>8000</v>
      </c>
      <c r="G124" s="83">
        <v>2000</v>
      </c>
      <c r="H124" s="83">
        <v>2000</v>
      </c>
      <c r="I124" s="83">
        <v>2000</v>
      </c>
      <c r="J124" s="84">
        <v>2000</v>
      </c>
      <c r="K124" s="1"/>
      <c r="L124" s="113">
        <f t="shared" si="4"/>
        <v>0</v>
      </c>
    </row>
    <row r="125" spans="1:12" ht="18" customHeight="1" thickBot="1">
      <c r="A125" s="6" t="s">
        <v>105</v>
      </c>
      <c r="B125" s="18">
        <f t="shared" si="5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>
        <f t="shared" si="4"/>
        <v>0</v>
      </c>
    </row>
    <row r="126" spans="1:12" ht="21.75" customHeight="1" thickBot="1">
      <c r="A126" s="127" t="s">
        <v>107</v>
      </c>
      <c r="B126" s="128"/>
      <c r="C126" s="128"/>
      <c r="D126" s="128"/>
      <c r="E126" s="129"/>
      <c r="F126" s="73">
        <f>F47+F62+F94+F95+F99+F100+F101+F107</f>
        <v>450780</v>
      </c>
      <c r="G126" s="73">
        <f>G47+G62+G94+G95+G99+G100+G101+G107</f>
        <v>126850</v>
      </c>
      <c r="H126" s="73">
        <f>H47+H62+H94+H95+H99+H100+H101+H107</f>
        <v>103300</v>
      </c>
      <c r="I126" s="73">
        <f>I47+I62+I94+I95+I99+I100+I101+I107</f>
        <v>108120</v>
      </c>
      <c r="J126" s="74">
        <f>J47+J62+J94+J95+J99+J100+J101+J107</f>
        <v>112510</v>
      </c>
      <c r="K126" s="1"/>
      <c r="L126" s="113">
        <f t="shared" si="4"/>
        <v>0</v>
      </c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155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149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150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149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151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149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F11:J11"/>
    <mergeCell ref="I32:I34"/>
    <mergeCell ref="A126:E126"/>
    <mergeCell ref="G1:J6"/>
    <mergeCell ref="F9:J9"/>
    <mergeCell ref="F8:J8"/>
    <mergeCell ref="F10:J10"/>
    <mergeCell ref="F12:J12"/>
    <mergeCell ref="G44:J44"/>
    <mergeCell ref="A44:A45"/>
    <mergeCell ref="B44:B45"/>
    <mergeCell ref="F44:F45"/>
    <mergeCell ref="B21:E21"/>
    <mergeCell ref="B22:E22"/>
    <mergeCell ref="B23:E23"/>
    <mergeCell ref="C44:E44"/>
    <mergeCell ref="A27:F27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2013-12-30T13:23:10Z</cp:lastPrinted>
  <dcterms:created xsi:type="dcterms:W3CDTF">2011-05-05T10:40:05Z</dcterms:created>
  <dcterms:modified xsi:type="dcterms:W3CDTF">2014-01-10T08:12:21Z</dcterms:modified>
  <cp:category/>
  <cp:version/>
  <cp:contentType/>
  <cp:contentStatus/>
</cp:coreProperties>
</file>